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os" sheetId="1" state="visible" r:id="rId1"/>
    <sheet xmlns:r="http://schemas.openxmlformats.org/officeDocument/2006/relationships" name="Tipos" sheetId="2" state="visible" r:id="rId2"/>
    <sheet xmlns:r="http://schemas.openxmlformats.org/officeDocument/2006/relationships" name="Resumen" sheetId="3" state="visible" r:id="rId3"/>
  </sheets>
  <definedNames>
    <definedName name="_xlnm._FilterDatabase" localSheetId="0" hidden="1">'Socios'!$A$5:$H$505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FFFFFF"/>
      <sz val="10"/>
    </font>
    <font>
      <name val="Arial"/>
      <color rgb="000B0B14"/>
      <sz val="10"/>
    </font>
    <font>
      <name val="Arial"/>
      <b val="1"/>
      <color rgb="00CC2B1C"/>
      <sz val="9"/>
      <u val="single"/>
    </font>
    <font>
      <name val="Arial"/>
      <b val="1"/>
      <color rgb="000B0B14"/>
      <sz val="10"/>
    </font>
  </fonts>
  <fills count="5">
    <fill>
      <patternFill/>
    </fill>
    <fill>
      <patternFill patternType="gray125"/>
    </fill>
    <fill>
      <patternFill patternType="solid">
        <fgColor rgb="000B0B14"/>
      </patternFill>
    </fill>
    <fill>
      <patternFill patternType="solid">
        <fgColor rgb="00FFF8E1"/>
      </patternFill>
    </fill>
    <fill>
      <patternFill patternType="solid">
        <fgColor rgb="00F5F5F8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6" fontId="5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165" fontId="5" fillId="3" borderId="1" pivotButton="0" quotePrefix="0" xfId="0"/>
    <xf numFmtId="0" fontId="7" fillId="4" borderId="1" pivotButton="0" quotePrefix="0" xfId="0"/>
    <xf numFmtId="1" fontId="7" fillId="0" borderId="1" pivotButton="0" quotePrefix="0" xfId="0"/>
    <xf numFmtId="165" fontId="7" fillId="0" borderId="1" pivotButton="0" quotePrefix="0" xfId="0"/>
    <xf numFmtId="1" fontId="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8F3EF"/>
        </patternFill>
      </fill>
    </dxf>
    <dxf>
      <fill>
        <patternFill patternType="solid">
          <fgColor rgb="00FFF1C2"/>
        </patternFill>
      </fill>
    </dxf>
    <dxf>
      <fill>
        <patternFill patternType="solid">
          <fgColor rgb="00FFE0DC"/>
        </patternFill>
      </fill>
    </dxf>
    <dxf>
      <fill>
        <patternFill patternType="solid">
          <fgColor rgb="00ECEC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2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5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11" customWidth="1" min="4" max="4"/>
    <col width="14" customWidth="1" min="5" max="5"/>
    <col width="14" customWidth="1" min="6" max="6"/>
    <col width="13" customWidth="1" min="7" max="7"/>
    <col width="30" customWidth="1" min="8" max="8"/>
  </cols>
  <sheetData>
    <row r="1" ht="30" customHeight="1"/>
    <row r="2" ht="24" customHeight="1">
      <c r="A2" s="1" t="inlineStr">
        <is>
          <t>Control de cuotas del club</t>
        </is>
      </c>
    </row>
    <row r="3">
      <c r="A3" s="2" t="inlineStr">
        <is>
          <t>Hecho por renuzy, cuotas sin complicaciones  ·  renuzy.com</t>
        </is>
      </c>
    </row>
    <row r="4">
      <c r="A4" s="3" t="inlineStr">
        <is>
          <t>Escriba en las celdas amarillo claro. Monto, Vigente hasta y Estado se calculan solos.</t>
        </is>
      </c>
    </row>
    <row r="5" ht="22" customHeight="1">
      <c r="A5" s="4" t="inlineStr">
        <is>
          <t>Nombre</t>
        </is>
      </c>
      <c r="B5" s="4" t="inlineStr">
        <is>
          <t>Correo</t>
        </is>
      </c>
      <c r="C5" s="4" t="inlineStr">
        <is>
          <t>Tipo de membresía</t>
        </is>
      </c>
      <c r="D5" s="4" t="inlineStr">
        <is>
          <t>Monto</t>
        </is>
      </c>
      <c r="E5" s="4" t="inlineStr">
        <is>
          <t>Fecha de pago</t>
        </is>
      </c>
      <c r="F5" s="4" t="inlineStr">
        <is>
          <t>Vigente hasta</t>
        </is>
      </c>
      <c r="G5" s="4" t="inlineStr">
        <is>
          <t>Estado</t>
        </is>
      </c>
      <c r="H5" s="4" t="inlineStr">
        <is>
          <t>Notas</t>
        </is>
      </c>
    </row>
    <row r="6">
      <c r="A6" s="5" t="inlineStr">
        <is>
          <t>Ana Rivera</t>
        </is>
      </c>
      <c r="B6" s="5" t="inlineStr">
        <is>
          <t>ana@example.com</t>
        </is>
      </c>
      <c r="C6" s="5" t="inlineStr">
        <is>
          <t>Individual</t>
        </is>
      </c>
      <c r="D6" s="6">
        <f>IF(C6="","",IFERROR(VLOOKUP(C6,Tipos!$A$6:$B$30,2,FALSE),""))</f>
        <v/>
      </c>
      <c r="E6" s="7" t="n">
        <v>46283</v>
      </c>
      <c r="F6" s="8">
        <f>IF(E6="","",EDATE(E6,12))</f>
        <v/>
      </c>
      <c r="G6" s="9">
        <f>IF(A6="","",IF(F6="","Sin pagar",IF(F6&lt;TODAY(),"Vencido",IF(F6-TODAY()&lt;=30,"Vence pronto","Al día"))))</f>
        <v/>
      </c>
      <c r="H6" s="5" t="n"/>
    </row>
    <row r="7">
      <c r="A7" s="5" t="inlineStr">
        <is>
          <t>Benito Ortiz</t>
        </is>
      </c>
      <c r="B7" s="5" t="inlineStr">
        <is>
          <t>benito@example.com</t>
        </is>
      </c>
      <c r="C7" s="5" t="inlineStr">
        <is>
          <t>Familiar</t>
        </is>
      </c>
      <c r="D7" s="6">
        <f>IF(C7="","",IFERROR(VLOOKUP(C7,Tipos!$A$6:$B$30,2,FALSE),""))</f>
        <v/>
      </c>
      <c r="E7" s="7" t="n">
        <v>45963</v>
      </c>
      <c r="F7" s="8">
        <f>IF(E7="","",EDATE(E7,12))</f>
        <v/>
      </c>
      <c r="G7" s="9">
        <f>IF(A7="","",IF(F7="","Sin pagar",IF(F7&lt;TODAY(),"Vencido",IF(F7-TODAY()&lt;=30,"Vence pronto","Al día"))))</f>
        <v/>
      </c>
      <c r="H7" s="5" t="n"/>
    </row>
    <row r="8">
      <c r="A8" s="5" t="inlineStr">
        <is>
          <t>Carla Torres</t>
        </is>
      </c>
      <c r="B8" s="5" t="inlineStr">
        <is>
          <t>carla@example.com</t>
        </is>
      </c>
      <c r="C8" s="5" t="inlineStr">
        <is>
          <t>Estudiante</t>
        </is>
      </c>
      <c r="D8" s="6">
        <f>IF(C8="","",IFERROR(VLOOKUP(C8,Tipos!$A$6:$B$30,2,FALSE),""))</f>
        <v/>
      </c>
      <c r="E8" s="7" t="n">
        <v>45913</v>
      </c>
      <c r="F8" s="8">
        <f>IF(E8="","",EDATE(E8,12))</f>
        <v/>
      </c>
      <c r="G8" s="9">
        <f>IF(A8="","",IF(F8="","Sin pagar",IF(F8&lt;TODAY(),"Vencido",IF(F8-TODAY()&lt;=30,"Vence pronto","Al día"))))</f>
        <v/>
      </c>
      <c r="H8" s="5" t="n"/>
    </row>
    <row r="9">
      <c r="A9" s="5" t="inlineStr">
        <is>
          <t>David Peña</t>
        </is>
      </c>
      <c r="B9" s="5" t="inlineStr">
        <is>
          <t>david@example.com</t>
        </is>
      </c>
      <c r="C9" s="5" t="inlineStr">
        <is>
          <t>Adulto mayor</t>
        </is>
      </c>
      <c r="D9" s="6">
        <f>IF(C9="","",IFERROR(VLOOKUP(C9,Tipos!$A$6:$B$30,2,FALSE),""))</f>
        <v/>
      </c>
      <c r="E9" s="7" t="n"/>
      <c r="F9" s="8">
        <f>IF(E9="","",EDATE(E9,12))</f>
        <v/>
      </c>
      <c r="G9" s="9">
        <f>IF(A9="","",IF(F9="","Sin pagar",IF(F9&lt;TODAY(),"Vencido",IF(F9-TODAY()&lt;=30,"Vence pronto","Al día"))))</f>
        <v/>
      </c>
      <c r="H9" s="5" t="n"/>
    </row>
    <row r="10">
      <c r="A10" s="5" t="inlineStr">
        <is>
          <t>Elena Bravo</t>
        </is>
      </c>
      <c r="B10" s="5" t="inlineStr">
        <is>
          <t>elena@example.com</t>
        </is>
      </c>
      <c r="C10" s="5" t="inlineStr">
        <is>
          <t>Familiar</t>
        </is>
      </c>
      <c r="D10" s="6">
        <f>IF(C10="","",IFERROR(VLOOKUP(C10,Tipos!$A$6:$B$30,2,FALSE),""))</f>
        <v/>
      </c>
      <c r="E10" s="7" t="n">
        <v>46193</v>
      </c>
      <c r="F10" s="8">
        <f>IF(E10="","",EDATE(E10,12))</f>
        <v/>
      </c>
      <c r="G10" s="9">
        <f>IF(A10="","",IF(F10="","Sin pagar",IF(F10&lt;TODAY(),"Vencido",IF(F10-TODAY()&lt;=30,"Vence pronto","Al día"))))</f>
        <v/>
      </c>
      <c r="H10" s="5" t="n"/>
    </row>
    <row r="11">
      <c r="A11" s="5" t="inlineStr">
        <is>
          <t>Francisco Mora</t>
        </is>
      </c>
      <c r="B11" s="5" t="inlineStr">
        <is>
          <t>francisco@example.com</t>
        </is>
      </c>
      <c r="C11" s="5" t="inlineStr">
        <is>
          <t>Vitalicio</t>
        </is>
      </c>
      <c r="D11" s="6">
        <f>IF(C11="","",IFERROR(VLOOKUP(C11,Tipos!$A$6:$B$30,2,FALSE),""))</f>
        <v/>
      </c>
      <c r="E11" s="7" t="n">
        <v>46303</v>
      </c>
      <c r="F11" s="8">
        <f>IF(E11="","",EDATE(E11,12))</f>
        <v/>
      </c>
      <c r="G11" s="9">
        <f>IF(A11="","",IF(F11="","Sin pagar",IF(F11&lt;TODAY(),"Vencido",IF(F11-TODAY()&lt;=30,"Vence pronto","Al día"))))</f>
        <v/>
      </c>
      <c r="H11" s="5" t="n"/>
    </row>
    <row r="12">
      <c r="A12" s="5" t="n"/>
      <c r="B12" s="5" t="n"/>
      <c r="C12" s="5" t="n"/>
      <c r="D12" s="6">
        <f>IF(C12="","",IFERROR(VLOOKUP(C12,Tipos!$A$6:$B$30,2,FALSE),""))</f>
        <v/>
      </c>
      <c r="E12" s="7" t="n"/>
      <c r="F12" s="8">
        <f>IF(E12="","",EDATE(E12,12))</f>
        <v/>
      </c>
      <c r="G12" s="9">
        <f>IF(A12="","",IF(F12="","Sin pagar",IF(F12&lt;TODAY(),"Vencido",IF(F12-TODAY()&lt;=30,"Vence pronto","Al día"))))</f>
        <v/>
      </c>
      <c r="H12" s="5" t="n"/>
    </row>
    <row r="13">
      <c r="A13" s="5" t="n"/>
      <c r="B13" s="5" t="n"/>
      <c r="C13" s="5" t="n"/>
      <c r="D13" s="6">
        <f>IF(C13="","",IFERROR(VLOOKUP(C13,Tipos!$A$6:$B$30,2,FALSE),""))</f>
        <v/>
      </c>
      <c r="E13" s="7" t="n"/>
      <c r="F13" s="8">
        <f>IF(E13="","",EDATE(E13,12))</f>
        <v/>
      </c>
      <c r="G13" s="9">
        <f>IF(A13="","",IF(F13="","Sin pagar",IF(F13&lt;TODAY(),"Vencido",IF(F13-TODAY()&lt;=30,"Vence pronto","Al día"))))</f>
        <v/>
      </c>
      <c r="H13" s="5" t="n"/>
    </row>
    <row r="14">
      <c r="A14" s="5" t="n"/>
      <c r="B14" s="5" t="n"/>
      <c r="C14" s="5" t="n"/>
      <c r="D14" s="6">
        <f>IF(C14="","",IFERROR(VLOOKUP(C14,Tipos!$A$6:$B$30,2,FALSE),""))</f>
        <v/>
      </c>
      <c r="E14" s="7" t="n"/>
      <c r="F14" s="8">
        <f>IF(E14="","",EDATE(E14,12))</f>
        <v/>
      </c>
      <c r="G14" s="9">
        <f>IF(A14="","",IF(F14="","Sin pagar",IF(F14&lt;TODAY(),"Vencido",IF(F14-TODAY()&lt;=30,"Vence pronto","Al día"))))</f>
        <v/>
      </c>
      <c r="H14" s="5" t="n"/>
    </row>
    <row r="15">
      <c r="A15" s="5" t="n"/>
      <c r="B15" s="5" t="n"/>
      <c r="C15" s="5" t="n"/>
      <c r="D15" s="6">
        <f>IF(C15="","",IFERROR(VLOOKUP(C15,Tipos!$A$6:$B$30,2,FALSE),""))</f>
        <v/>
      </c>
      <c r="E15" s="7" t="n"/>
      <c r="F15" s="8">
        <f>IF(E15="","",EDATE(E15,12))</f>
        <v/>
      </c>
      <c r="G15" s="9">
        <f>IF(A15="","",IF(F15="","Sin pagar",IF(F15&lt;TODAY(),"Vencido",IF(F15-TODAY()&lt;=30,"Vence pronto","Al día"))))</f>
        <v/>
      </c>
      <c r="H15" s="5" t="n"/>
    </row>
    <row r="16">
      <c r="A16" s="5" t="n"/>
      <c r="B16" s="5" t="n"/>
      <c r="C16" s="5" t="n"/>
      <c r="D16" s="6">
        <f>IF(C16="","",IFERROR(VLOOKUP(C16,Tipos!$A$6:$B$30,2,FALSE),""))</f>
        <v/>
      </c>
      <c r="E16" s="7" t="n"/>
      <c r="F16" s="8">
        <f>IF(E16="","",EDATE(E16,12))</f>
        <v/>
      </c>
      <c r="G16" s="9">
        <f>IF(A16="","",IF(F16="","Sin pagar",IF(F16&lt;TODAY(),"Vencido",IF(F16-TODAY()&lt;=30,"Vence pronto","Al día"))))</f>
        <v/>
      </c>
      <c r="H16" s="5" t="n"/>
    </row>
    <row r="17">
      <c r="A17" s="5" t="n"/>
      <c r="B17" s="5" t="n"/>
      <c r="C17" s="5" t="n"/>
      <c r="D17" s="6">
        <f>IF(C17="","",IFERROR(VLOOKUP(C17,Tipos!$A$6:$B$30,2,FALSE),""))</f>
        <v/>
      </c>
      <c r="E17" s="7" t="n"/>
      <c r="F17" s="8">
        <f>IF(E17="","",EDATE(E17,12))</f>
        <v/>
      </c>
      <c r="G17" s="9">
        <f>IF(A17="","",IF(F17="","Sin pagar",IF(F17&lt;TODAY(),"Vencido",IF(F17-TODAY()&lt;=30,"Vence pronto","Al día"))))</f>
        <v/>
      </c>
      <c r="H17" s="5" t="n"/>
    </row>
    <row r="18">
      <c r="A18" s="5" t="n"/>
      <c r="B18" s="5" t="n"/>
      <c r="C18" s="5" t="n"/>
      <c r="D18" s="6">
        <f>IF(C18="","",IFERROR(VLOOKUP(C18,Tipos!$A$6:$B$30,2,FALSE),""))</f>
        <v/>
      </c>
      <c r="E18" s="7" t="n"/>
      <c r="F18" s="8">
        <f>IF(E18="","",EDATE(E18,12))</f>
        <v/>
      </c>
      <c r="G18" s="9">
        <f>IF(A18="","",IF(F18="","Sin pagar",IF(F18&lt;TODAY(),"Vencido",IF(F18-TODAY()&lt;=30,"Vence pronto","Al día"))))</f>
        <v/>
      </c>
      <c r="H18" s="5" t="n"/>
    </row>
    <row r="19">
      <c r="A19" s="5" t="n"/>
      <c r="B19" s="5" t="n"/>
      <c r="C19" s="5" t="n"/>
      <c r="D19" s="6">
        <f>IF(C19="","",IFERROR(VLOOKUP(C19,Tipos!$A$6:$B$30,2,FALSE),""))</f>
        <v/>
      </c>
      <c r="E19" s="7" t="n"/>
      <c r="F19" s="8">
        <f>IF(E19="","",EDATE(E19,12))</f>
        <v/>
      </c>
      <c r="G19" s="9">
        <f>IF(A19="","",IF(F19="","Sin pagar",IF(F19&lt;TODAY(),"Vencido",IF(F19-TODAY()&lt;=30,"Vence pronto","Al día"))))</f>
        <v/>
      </c>
      <c r="H19" s="5" t="n"/>
    </row>
    <row r="20">
      <c r="A20" s="5" t="n"/>
      <c r="B20" s="5" t="n"/>
      <c r="C20" s="5" t="n"/>
      <c r="D20" s="6">
        <f>IF(C20="","",IFERROR(VLOOKUP(C20,Tipos!$A$6:$B$30,2,FALSE),""))</f>
        <v/>
      </c>
      <c r="E20" s="7" t="n"/>
      <c r="F20" s="8">
        <f>IF(E20="","",EDATE(E20,12))</f>
        <v/>
      </c>
      <c r="G20" s="9">
        <f>IF(A20="","",IF(F20="","Sin pagar",IF(F20&lt;TODAY(),"Vencido",IF(F20-TODAY()&lt;=30,"Vence pronto","Al día"))))</f>
        <v/>
      </c>
      <c r="H20" s="5" t="n"/>
    </row>
    <row r="21">
      <c r="A21" s="5" t="n"/>
      <c r="B21" s="5" t="n"/>
      <c r="C21" s="5" t="n"/>
      <c r="D21" s="6">
        <f>IF(C21="","",IFERROR(VLOOKUP(C21,Tipos!$A$6:$B$30,2,FALSE),""))</f>
        <v/>
      </c>
      <c r="E21" s="7" t="n"/>
      <c r="F21" s="8">
        <f>IF(E21="","",EDATE(E21,12))</f>
        <v/>
      </c>
      <c r="G21" s="9">
        <f>IF(A21="","",IF(F21="","Sin pagar",IF(F21&lt;TODAY(),"Vencido",IF(F21-TODAY()&lt;=30,"Vence pronto","Al día"))))</f>
        <v/>
      </c>
      <c r="H21" s="5" t="n"/>
    </row>
    <row r="22">
      <c r="A22" s="5" t="n"/>
      <c r="B22" s="5" t="n"/>
      <c r="C22" s="5" t="n"/>
      <c r="D22" s="6">
        <f>IF(C22="","",IFERROR(VLOOKUP(C22,Tipos!$A$6:$B$30,2,FALSE),""))</f>
        <v/>
      </c>
      <c r="E22" s="7" t="n"/>
      <c r="F22" s="8">
        <f>IF(E22="","",EDATE(E22,12))</f>
        <v/>
      </c>
      <c r="G22" s="9">
        <f>IF(A22="","",IF(F22="","Sin pagar",IF(F22&lt;TODAY(),"Vencido",IF(F22-TODAY()&lt;=30,"Vence pronto","Al día"))))</f>
        <v/>
      </c>
      <c r="H22" s="5" t="n"/>
    </row>
    <row r="23">
      <c r="A23" s="5" t="n"/>
      <c r="B23" s="5" t="n"/>
      <c r="C23" s="5" t="n"/>
      <c r="D23" s="6">
        <f>IF(C23="","",IFERROR(VLOOKUP(C23,Tipos!$A$6:$B$30,2,FALSE),""))</f>
        <v/>
      </c>
      <c r="E23" s="7" t="n"/>
      <c r="F23" s="8">
        <f>IF(E23="","",EDATE(E23,12))</f>
        <v/>
      </c>
      <c r="G23" s="9">
        <f>IF(A23="","",IF(F23="","Sin pagar",IF(F23&lt;TODAY(),"Vencido",IF(F23-TODAY()&lt;=30,"Vence pronto","Al día"))))</f>
        <v/>
      </c>
      <c r="H23" s="5" t="n"/>
    </row>
    <row r="24">
      <c r="A24" s="5" t="n"/>
      <c r="B24" s="5" t="n"/>
      <c r="C24" s="5" t="n"/>
      <c r="D24" s="6">
        <f>IF(C24="","",IFERROR(VLOOKUP(C24,Tipos!$A$6:$B$30,2,FALSE),""))</f>
        <v/>
      </c>
      <c r="E24" s="7" t="n"/>
      <c r="F24" s="8">
        <f>IF(E24="","",EDATE(E24,12))</f>
        <v/>
      </c>
      <c r="G24" s="9">
        <f>IF(A24="","",IF(F24="","Sin pagar",IF(F24&lt;TODAY(),"Vencido",IF(F24-TODAY()&lt;=30,"Vence pronto","Al día"))))</f>
        <v/>
      </c>
      <c r="H24" s="5" t="n"/>
    </row>
    <row r="25">
      <c r="A25" s="5" t="n"/>
      <c r="B25" s="5" t="n"/>
      <c r="C25" s="5" t="n"/>
      <c r="D25" s="6">
        <f>IF(C25="","",IFERROR(VLOOKUP(C25,Tipos!$A$6:$B$30,2,FALSE),""))</f>
        <v/>
      </c>
      <c r="E25" s="7" t="n"/>
      <c r="F25" s="8">
        <f>IF(E25="","",EDATE(E25,12))</f>
        <v/>
      </c>
      <c r="G25" s="9">
        <f>IF(A25="","",IF(F25="","Sin pagar",IF(F25&lt;TODAY(),"Vencido",IF(F25-TODAY()&lt;=30,"Vence pronto","Al día"))))</f>
        <v/>
      </c>
      <c r="H25" s="5" t="n"/>
    </row>
    <row r="26">
      <c r="A26" s="5" t="n"/>
      <c r="B26" s="5" t="n"/>
      <c r="C26" s="5" t="n"/>
      <c r="D26" s="6">
        <f>IF(C26="","",IFERROR(VLOOKUP(C26,Tipos!$A$6:$B$30,2,FALSE),""))</f>
        <v/>
      </c>
      <c r="E26" s="7" t="n"/>
      <c r="F26" s="8">
        <f>IF(E26="","",EDATE(E26,12))</f>
        <v/>
      </c>
      <c r="G26" s="9">
        <f>IF(A26="","",IF(F26="","Sin pagar",IF(F26&lt;TODAY(),"Vencido",IF(F26-TODAY()&lt;=30,"Vence pronto","Al día"))))</f>
        <v/>
      </c>
      <c r="H26" s="5" t="n"/>
    </row>
    <row r="27">
      <c r="A27" s="5" t="n"/>
      <c r="B27" s="5" t="n"/>
      <c r="C27" s="5" t="n"/>
      <c r="D27" s="6">
        <f>IF(C27="","",IFERROR(VLOOKUP(C27,Tipos!$A$6:$B$30,2,FALSE),""))</f>
        <v/>
      </c>
      <c r="E27" s="7" t="n"/>
      <c r="F27" s="8">
        <f>IF(E27="","",EDATE(E27,12))</f>
        <v/>
      </c>
      <c r="G27" s="9">
        <f>IF(A27="","",IF(F27="","Sin pagar",IF(F27&lt;TODAY(),"Vencido",IF(F27-TODAY()&lt;=30,"Vence pronto","Al día"))))</f>
        <v/>
      </c>
      <c r="H27" s="5" t="n"/>
    </row>
    <row r="28">
      <c r="A28" s="5" t="n"/>
      <c r="B28" s="5" t="n"/>
      <c r="C28" s="5" t="n"/>
      <c r="D28" s="6">
        <f>IF(C28="","",IFERROR(VLOOKUP(C28,Tipos!$A$6:$B$30,2,FALSE),""))</f>
        <v/>
      </c>
      <c r="E28" s="7" t="n"/>
      <c r="F28" s="8">
        <f>IF(E28="","",EDATE(E28,12))</f>
        <v/>
      </c>
      <c r="G28" s="9">
        <f>IF(A28="","",IF(F28="","Sin pagar",IF(F28&lt;TODAY(),"Vencido",IF(F28-TODAY()&lt;=30,"Vence pronto","Al día"))))</f>
        <v/>
      </c>
      <c r="H28" s="5" t="n"/>
    </row>
    <row r="29">
      <c r="A29" s="5" t="n"/>
      <c r="B29" s="5" t="n"/>
      <c r="C29" s="5" t="n"/>
      <c r="D29" s="6">
        <f>IF(C29="","",IFERROR(VLOOKUP(C29,Tipos!$A$6:$B$30,2,FALSE),""))</f>
        <v/>
      </c>
      <c r="E29" s="7" t="n"/>
      <c r="F29" s="8">
        <f>IF(E29="","",EDATE(E29,12))</f>
        <v/>
      </c>
      <c r="G29" s="9">
        <f>IF(A29="","",IF(F29="","Sin pagar",IF(F29&lt;TODAY(),"Vencido",IF(F29-TODAY()&lt;=30,"Vence pronto","Al día"))))</f>
        <v/>
      </c>
      <c r="H29" s="5" t="n"/>
    </row>
    <row r="30">
      <c r="A30" s="5" t="n"/>
      <c r="B30" s="5" t="n"/>
      <c r="C30" s="5" t="n"/>
      <c r="D30" s="6">
        <f>IF(C30="","",IFERROR(VLOOKUP(C30,Tipos!$A$6:$B$30,2,FALSE),""))</f>
        <v/>
      </c>
      <c r="E30" s="7" t="n"/>
      <c r="F30" s="8">
        <f>IF(E30="","",EDATE(E30,12))</f>
        <v/>
      </c>
      <c r="G30" s="9">
        <f>IF(A30="","",IF(F30="","Sin pagar",IF(F30&lt;TODAY(),"Vencido",IF(F30-TODAY()&lt;=30,"Vence pronto","Al día"))))</f>
        <v/>
      </c>
      <c r="H30" s="5" t="n"/>
    </row>
    <row r="31">
      <c r="A31" s="5" t="n"/>
      <c r="B31" s="5" t="n"/>
      <c r="C31" s="5" t="n"/>
      <c r="D31" s="6">
        <f>IF(C31="","",IFERROR(VLOOKUP(C31,Tipos!$A$6:$B$30,2,FALSE),""))</f>
        <v/>
      </c>
      <c r="E31" s="7" t="n"/>
      <c r="F31" s="8">
        <f>IF(E31="","",EDATE(E31,12))</f>
        <v/>
      </c>
      <c r="G31" s="9">
        <f>IF(A31="","",IF(F31="","Sin pagar",IF(F31&lt;TODAY(),"Vencido",IF(F31-TODAY()&lt;=30,"Vence pronto","Al día"))))</f>
        <v/>
      </c>
      <c r="H31" s="5" t="n"/>
    </row>
    <row r="32">
      <c r="A32" s="5" t="n"/>
      <c r="B32" s="5" t="n"/>
      <c r="C32" s="5" t="n"/>
      <c r="D32" s="6">
        <f>IF(C32="","",IFERROR(VLOOKUP(C32,Tipos!$A$6:$B$30,2,FALSE),""))</f>
        <v/>
      </c>
      <c r="E32" s="7" t="n"/>
      <c r="F32" s="8">
        <f>IF(E32="","",EDATE(E32,12))</f>
        <v/>
      </c>
      <c r="G32" s="9">
        <f>IF(A32="","",IF(F32="","Sin pagar",IF(F32&lt;TODAY(),"Vencido",IF(F32-TODAY()&lt;=30,"Vence pronto","Al día"))))</f>
        <v/>
      </c>
      <c r="H32" s="5" t="n"/>
    </row>
    <row r="33">
      <c r="A33" s="5" t="n"/>
      <c r="B33" s="5" t="n"/>
      <c r="C33" s="5" t="n"/>
      <c r="D33" s="6">
        <f>IF(C33="","",IFERROR(VLOOKUP(C33,Tipos!$A$6:$B$30,2,FALSE),""))</f>
        <v/>
      </c>
      <c r="E33" s="7" t="n"/>
      <c r="F33" s="8">
        <f>IF(E33="","",EDATE(E33,12))</f>
        <v/>
      </c>
      <c r="G33" s="9">
        <f>IF(A33="","",IF(F33="","Sin pagar",IF(F33&lt;TODAY(),"Vencido",IF(F33-TODAY()&lt;=30,"Vence pronto","Al día"))))</f>
        <v/>
      </c>
      <c r="H33" s="5" t="n"/>
    </row>
    <row r="34">
      <c r="A34" s="5" t="n"/>
      <c r="B34" s="5" t="n"/>
      <c r="C34" s="5" t="n"/>
      <c r="D34" s="6">
        <f>IF(C34="","",IFERROR(VLOOKUP(C34,Tipos!$A$6:$B$30,2,FALSE),""))</f>
        <v/>
      </c>
      <c r="E34" s="7" t="n"/>
      <c r="F34" s="8">
        <f>IF(E34="","",EDATE(E34,12))</f>
        <v/>
      </c>
      <c r="G34" s="9">
        <f>IF(A34="","",IF(F34="","Sin pagar",IF(F34&lt;TODAY(),"Vencido",IF(F34-TODAY()&lt;=30,"Vence pronto","Al día"))))</f>
        <v/>
      </c>
      <c r="H34" s="5" t="n"/>
    </row>
    <row r="35">
      <c r="A35" s="5" t="n"/>
      <c r="B35" s="5" t="n"/>
      <c r="C35" s="5" t="n"/>
      <c r="D35" s="6">
        <f>IF(C35="","",IFERROR(VLOOKUP(C35,Tipos!$A$6:$B$30,2,FALSE),""))</f>
        <v/>
      </c>
      <c r="E35" s="7" t="n"/>
      <c r="F35" s="8">
        <f>IF(E35="","",EDATE(E35,12))</f>
        <v/>
      </c>
      <c r="G35" s="9">
        <f>IF(A35="","",IF(F35="","Sin pagar",IF(F35&lt;TODAY(),"Vencido",IF(F35-TODAY()&lt;=30,"Vence pronto","Al día"))))</f>
        <v/>
      </c>
      <c r="H35" s="5" t="n"/>
    </row>
    <row r="36">
      <c r="A36" s="5" t="n"/>
      <c r="B36" s="5" t="n"/>
      <c r="C36" s="5" t="n"/>
      <c r="D36" s="6">
        <f>IF(C36="","",IFERROR(VLOOKUP(C36,Tipos!$A$6:$B$30,2,FALSE),""))</f>
        <v/>
      </c>
      <c r="E36" s="7" t="n"/>
      <c r="F36" s="8">
        <f>IF(E36="","",EDATE(E36,12))</f>
        <v/>
      </c>
      <c r="G36" s="9">
        <f>IF(A36="","",IF(F36="","Sin pagar",IF(F36&lt;TODAY(),"Vencido",IF(F36-TODAY()&lt;=30,"Vence pronto","Al día"))))</f>
        <v/>
      </c>
      <c r="H36" s="5" t="n"/>
    </row>
    <row r="37">
      <c r="A37" s="5" t="n"/>
      <c r="B37" s="5" t="n"/>
      <c r="C37" s="5" t="n"/>
      <c r="D37" s="6">
        <f>IF(C37="","",IFERROR(VLOOKUP(C37,Tipos!$A$6:$B$30,2,FALSE),""))</f>
        <v/>
      </c>
      <c r="E37" s="7" t="n"/>
      <c r="F37" s="8">
        <f>IF(E37="","",EDATE(E37,12))</f>
        <v/>
      </c>
      <c r="G37" s="9">
        <f>IF(A37="","",IF(F37="","Sin pagar",IF(F37&lt;TODAY(),"Vencido",IF(F37-TODAY()&lt;=30,"Vence pronto","Al día"))))</f>
        <v/>
      </c>
      <c r="H37" s="5" t="n"/>
    </row>
    <row r="38">
      <c r="A38" s="5" t="n"/>
      <c r="B38" s="5" t="n"/>
      <c r="C38" s="5" t="n"/>
      <c r="D38" s="6">
        <f>IF(C38="","",IFERROR(VLOOKUP(C38,Tipos!$A$6:$B$30,2,FALSE),""))</f>
        <v/>
      </c>
      <c r="E38" s="7" t="n"/>
      <c r="F38" s="8">
        <f>IF(E38="","",EDATE(E38,12))</f>
        <v/>
      </c>
      <c r="G38" s="9">
        <f>IF(A38="","",IF(F38="","Sin pagar",IF(F38&lt;TODAY(),"Vencido",IF(F38-TODAY()&lt;=30,"Vence pronto","Al día"))))</f>
        <v/>
      </c>
      <c r="H38" s="5" t="n"/>
    </row>
    <row r="39">
      <c r="A39" s="5" t="n"/>
      <c r="B39" s="5" t="n"/>
      <c r="C39" s="5" t="n"/>
      <c r="D39" s="6">
        <f>IF(C39="","",IFERROR(VLOOKUP(C39,Tipos!$A$6:$B$30,2,FALSE),""))</f>
        <v/>
      </c>
      <c r="E39" s="7" t="n"/>
      <c r="F39" s="8">
        <f>IF(E39="","",EDATE(E39,12))</f>
        <v/>
      </c>
      <c r="G39" s="9">
        <f>IF(A39="","",IF(F39="","Sin pagar",IF(F39&lt;TODAY(),"Vencido",IF(F39-TODAY()&lt;=30,"Vence pronto","Al día"))))</f>
        <v/>
      </c>
      <c r="H39" s="5" t="n"/>
    </row>
    <row r="40">
      <c r="A40" s="5" t="n"/>
      <c r="B40" s="5" t="n"/>
      <c r="C40" s="5" t="n"/>
      <c r="D40" s="6">
        <f>IF(C40="","",IFERROR(VLOOKUP(C40,Tipos!$A$6:$B$30,2,FALSE),""))</f>
        <v/>
      </c>
      <c r="E40" s="7" t="n"/>
      <c r="F40" s="8">
        <f>IF(E40="","",EDATE(E40,12))</f>
        <v/>
      </c>
      <c r="G40" s="9">
        <f>IF(A40="","",IF(F40="","Sin pagar",IF(F40&lt;TODAY(),"Vencido",IF(F40-TODAY()&lt;=30,"Vence pronto","Al día"))))</f>
        <v/>
      </c>
      <c r="H40" s="5" t="n"/>
    </row>
    <row r="41">
      <c r="A41" s="5" t="n"/>
      <c r="B41" s="5" t="n"/>
      <c r="C41" s="5" t="n"/>
      <c r="D41" s="6">
        <f>IF(C41="","",IFERROR(VLOOKUP(C41,Tipos!$A$6:$B$30,2,FALSE),""))</f>
        <v/>
      </c>
      <c r="E41" s="7" t="n"/>
      <c r="F41" s="8">
        <f>IF(E41="","",EDATE(E41,12))</f>
        <v/>
      </c>
      <c r="G41" s="9">
        <f>IF(A41="","",IF(F41="","Sin pagar",IF(F41&lt;TODAY(),"Vencido",IF(F41-TODAY()&lt;=30,"Vence pronto","Al día"))))</f>
        <v/>
      </c>
      <c r="H41" s="5" t="n"/>
    </row>
    <row r="42">
      <c r="A42" s="5" t="n"/>
      <c r="B42" s="5" t="n"/>
      <c r="C42" s="5" t="n"/>
      <c r="D42" s="6">
        <f>IF(C42="","",IFERROR(VLOOKUP(C42,Tipos!$A$6:$B$30,2,FALSE),""))</f>
        <v/>
      </c>
      <c r="E42" s="7" t="n"/>
      <c r="F42" s="8">
        <f>IF(E42="","",EDATE(E42,12))</f>
        <v/>
      </c>
      <c r="G42" s="9">
        <f>IF(A42="","",IF(F42="","Sin pagar",IF(F42&lt;TODAY(),"Vencido",IF(F42-TODAY()&lt;=30,"Vence pronto","Al día"))))</f>
        <v/>
      </c>
      <c r="H42" s="5" t="n"/>
    </row>
    <row r="43">
      <c r="A43" s="5" t="n"/>
      <c r="B43" s="5" t="n"/>
      <c r="C43" s="5" t="n"/>
      <c r="D43" s="6">
        <f>IF(C43="","",IFERROR(VLOOKUP(C43,Tipos!$A$6:$B$30,2,FALSE),""))</f>
        <v/>
      </c>
      <c r="E43" s="7" t="n"/>
      <c r="F43" s="8">
        <f>IF(E43="","",EDATE(E43,12))</f>
        <v/>
      </c>
      <c r="G43" s="9">
        <f>IF(A43="","",IF(F43="","Sin pagar",IF(F43&lt;TODAY(),"Vencido",IF(F43-TODAY()&lt;=30,"Vence pronto","Al día"))))</f>
        <v/>
      </c>
      <c r="H43" s="5" t="n"/>
    </row>
    <row r="44">
      <c r="A44" s="5" t="n"/>
      <c r="B44" s="5" t="n"/>
      <c r="C44" s="5" t="n"/>
      <c r="D44" s="6">
        <f>IF(C44="","",IFERROR(VLOOKUP(C44,Tipos!$A$6:$B$30,2,FALSE),""))</f>
        <v/>
      </c>
      <c r="E44" s="7" t="n"/>
      <c r="F44" s="8">
        <f>IF(E44="","",EDATE(E44,12))</f>
        <v/>
      </c>
      <c r="G44" s="9">
        <f>IF(A44="","",IF(F44="","Sin pagar",IF(F44&lt;TODAY(),"Vencido",IF(F44-TODAY()&lt;=30,"Vence pronto","Al día"))))</f>
        <v/>
      </c>
      <c r="H44" s="5" t="n"/>
    </row>
    <row r="45">
      <c r="A45" s="5" t="n"/>
      <c r="B45" s="5" t="n"/>
      <c r="C45" s="5" t="n"/>
      <c r="D45" s="6">
        <f>IF(C45="","",IFERROR(VLOOKUP(C45,Tipos!$A$6:$B$30,2,FALSE),""))</f>
        <v/>
      </c>
      <c r="E45" s="7" t="n"/>
      <c r="F45" s="8">
        <f>IF(E45="","",EDATE(E45,12))</f>
        <v/>
      </c>
      <c r="G45" s="9">
        <f>IF(A45="","",IF(F45="","Sin pagar",IF(F45&lt;TODAY(),"Vencido",IF(F45-TODAY()&lt;=30,"Vence pronto","Al día"))))</f>
        <v/>
      </c>
      <c r="H45" s="5" t="n"/>
    </row>
    <row r="46">
      <c r="A46" s="5" t="n"/>
      <c r="B46" s="5" t="n"/>
      <c r="C46" s="5" t="n"/>
      <c r="D46" s="6">
        <f>IF(C46="","",IFERROR(VLOOKUP(C46,Tipos!$A$6:$B$30,2,FALSE),""))</f>
        <v/>
      </c>
      <c r="E46" s="7" t="n"/>
      <c r="F46" s="8">
        <f>IF(E46="","",EDATE(E46,12))</f>
        <v/>
      </c>
      <c r="G46" s="9">
        <f>IF(A46="","",IF(F46="","Sin pagar",IF(F46&lt;TODAY(),"Vencido",IF(F46-TODAY()&lt;=30,"Vence pronto","Al día"))))</f>
        <v/>
      </c>
      <c r="H46" s="5" t="n"/>
    </row>
    <row r="47">
      <c r="A47" s="5" t="n"/>
      <c r="B47" s="5" t="n"/>
      <c r="C47" s="5" t="n"/>
      <c r="D47" s="6">
        <f>IF(C47="","",IFERROR(VLOOKUP(C47,Tipos!$A$6:$B$30,2,FALSE),""))</f>
        <v/>
      </c>
      <c r="E47" s="7" t="n"/>
      <c r="F47" s="8">
        <f>IF(E47="","",EDATE(E47,12))</f>
        <v/>
      </c>
      <c r="G47" s="9">
        <f>IF(A47="","",IF(F47="","Sin pagar",IF(F47&lt;TODAY(),"Vencido",IF(F47-TODAY()&lt;=30,"Vence pronto","Al día"))))</f>
        <v/>
      </c>
      <c r="H47" s="5" t="n"/>
    </row>
    <row r="48">
      <c r="A48" s="5" t="n"/>
      <c r="B48" s="5" t="n"/>
      <c r="C48" s="5" t="n"/>
      <c r="D48" s="6">
        <f>IF(C48="","",IFERROR(VLOOKUP(C48,Tipos!$A$6:$B$30,2,FALSE),""))</f>
        <v/>
      </c>
      <c r="E48" s="7" t="n"/>
      <c r="F48" s="8">
        <f>IF(E48="","",EDATE(E48,12))</f>
        <v/>
      </c>
      <c r="G48" s="9">
        <f>IF(A48="","",IF(F48="","Sin pagar",IF(F48&lt;TODAY(),"Vencido",IF(F48-TODAY()&lt;=30,"Vence pronto","Al día"))))</f>
        <v/>
      </c>
      <c r="H48" s="5" t="n"/>
    </row>
    <row r="49">
      <c r="A49" s="5" t="n"/>
      <c r="B49" s="5" t="n"/>
      <c r="C49" s="5" t="n"/>
      <c r="D49" s="6">
        <f>IF(C49="","",IFERROR(VLOOKUP(C49,Tipos!$A$6:$B$30,2,FALSE),""))</f>
        <v/>
      </c>
      <c r="E49" s="7" t="n"/>
      <c r="F49" s="8">
        <f>IF(E49="","",EDATE(E49,12))</f>
        <v/>
      </c>
      <c r="G49" s="9">
        <f>IF(A49="","",IF(F49="","Sin pagar",IF(F49&lt;TODAY(),"Vencido",IF(F49-TODAY()&lt;=30,"Vence pronto","Al día"))))</f>
        <v/>
      </c>
      <c r="H49" s="5" t="n"/>
    </row>
    <row r="50">
      <c r="A50" s="5" t="n"/>
      <c r="B50" s="5" t="n"/>
      <c r="C50" s="5" t="n"/>
      <c r="D50" s="6">
        <f>IF(C50="","",IFERROR(VLOOKUP(C50,Tipos!$A$6:$B$30,2,FALSE),""))</f>
        <v/>
      </c>
      <c r="E50" s="7" t="n"/>
      <c r="F50" s="8">
        <f>IF(E50="","",EDATE(E50,12))</f>
        <v/>
      </c>
      <c r="G50" s="9">
        <f>IF(A50="","",IF(F50="","Sin pagar",IF(F50&lt;TODAY(),"Vencido",IF(F50-TODAY()&lt;=30,"Vence pronto","Al día"))))</f>
        <v/>
      </c>
      <c r="H50" s="5" t="n"/>
    </row>
    <row r="51">
      <c r="A51" s="5" t="n"/>
      <c r="B51" s="5" t="n"/>
      <c r="C51" s="5" t="n"/>
      <c r="D51" s="6">
        <f>IF(C51="","",IFERROR(VLOOKUP(C51,Tipos!$A$6:$B$30,2,FALSE),""))</f>
        <v/>
      </c>
      <c r="E51" s="7" t="n"/>
      <c r="F51" s="8">
        <f>IF(E51="","",EDATE(E51,12))</f>
        <v/>
      </c>
      <c r="G51" s="9">
        <f>IF(A51="","",IF(F51="","Sin pagar",IF(F51&lt;TODAY(),"Vencido",IF(F51-TODAY()&lt;=30,"Vence pronto","Al día"))))</f>
        <v/>
      </c>
      <c r="H51" s="5" t="n"/>
    </row>
    <row r="52">
      <c r="A52" s="5" t="n"/>
      <c r="B52" s="5" t="n"/>
      <c r="C52" s="5" t="n"/>
      <c r="D52" s="6">
        <f>IF(C52="","",IFERROR(VLOOKUP(C52,Tipos!$A$6:$B$30,2,FALSE),""))</f>
        <v/>
      </c>
      <c r="E52" s="7" t="n"/>
      <c r="F52" s="8">
        <f>IF(E52="","",EDATE(E52,12))</f>
        <v/>
      </c>
      <c r="G52" s="9">
        <f>IF(A52="","",IF(F52="","Sin pagar",IF(F52&lt;TODAY(),"Vencido",IF(F52-TODAY()&lt;=30,"Vence pronto","Al día"))))</f>
        <v/>
      </c>
      <c r="H52" s="5" t="n"/>
    </row>
    <row r="53">
      <c r="A53" s="5" t="n"/>
      <c r="B53" s="5" t="n"/>
      <c r="C53" s="5" t="n"/>
      <c r="D53" s="6">
        <f>IF(C53="","",IFERROR(VLOOKUP(C53,Tipos!$A$6:$B$30,2,FALSE),""))</f>
        <v/>
      </c>
      <c r="E53" s="7" t="n"/>
      <c r="F53" s="8">
        <f>IF(E53="","",EDATE(E53,12))</f>
        <v/>
      </c>
      <c r="G53" s="9">
        <f>IF(A53="","",IF(F53="","Sin pagar",IF(F53&lt;TODAY(),"Vencido",IF(F53-TODAY()&lt;=30,"Vence pronto","Al día"))))</f>
        <v/>
      </c>
      <c r="H53" s="5" t="n"/>
    </row>
    <row r="54">
      <c r="A54" s="5" t="n"/>
      <c r="B54" s="5" t="n"/>
      <c r="C54" s="5" t="n"/>
      <c r="D54" s="6">
        <f>IF(C54="","",IFERROR(VLOOKUP(C54,Tipos!$A$6:$B$30,2,FALSE),""))</f>
        <v/>
      </c>
      <c r="E54" s="7" t="n"/>
      <c r="F54" s="8">
        <f>IF(E54="","",EDATE(E54,12))</f>
        <v/>
      </c>
      <c r="G54" s="9">
        <f>IF(A54="","",IF(F54="","Sin pagar",IF(F54&lt;TODAY(),"Vencido",IF(F54-TODAY()&lt;=30,"Vence pronto","Al día"))))</f>
        <v/>
      </c>
      <c r="H54" s="5" t="n"/>
    </row>
    <row r="55">
      <c r="A55" s="5" t="n"/>
      <c r="B55" s="5" t="n"/>
      <c r="C55" s="5" t="n"/>
      <c r="D55" s="6">
        <f>IF(C55="","",IFERROR(VLOOKUP(C55,Tipos!$A$6:$B$30,2,FALSE),""))</f>
        <v/>
      </c>
      <c r="E55" s="7" t="n"/>
      <c r="F55" s="8">
        <f>IF(E55="","",EDATE(E55,12))</f>
        <v/>
      </c>
      <c r="G55" s="9">
        <f>IF(A55="","",IF(F55="","Sin pagar",IF(F55&lt;TODAY(),"Vencido",IF(F55-TODAY()&lt;=30,"Vence pronto","Al día"))))</f>
        <v/>
      </c>
      <c r="H55" s="5" t="n"/>
    </row>
    <row r="56">
      <c r="A56" s="5" t="n"/>
      <c r="B56" s="5" t="n"/>
      <c r="C56" s="5" t="n"/>
      <c r="D56" s="6">
        <f>IF(C56="","",IFERROR(VLOOKUP(C56,Tipos!$A$6:$B$30,2,FALSE),""))</f>
        <v/>
      </c>
      <c r="E56" s="7" t="n"/>
      <c r="F56" s="8">
        <f>IF(E56="","",EDATE(E56,12))</f>
        <v/>
      </c>
      <c r="G56" s="9">
        <f>IF(A56="","",IF(F56="","Sin pagar",IF(F56&lt;TODAY(),"Vencido",IF(F56-TODAY()&lt;=30,"Vence pronto","Al día"))))</f>
        <v/>
      </c>
      <c r="H56" s="5" t="n"/>
    </row>
    <row r="57">
      <c r="A57" s="5" t="n"/>
      <c r="B57" s="5" t="n"/>
      <c r="C57" s="5" t="n"/>
      <c r="D57" s="6">
        <f>IF(C57="","",IFERROR(VLOOKUP(C57,Tipos!$A$6:$B$30,2,FALSE),""))</f>
        <v/>
      </c>
      <c r="E57" s="7" t="n"/>
      <c r="F57" s="8">
        <f>IF(E57="","",EDATE(E57,12))</f>
        <v/>
      </c>
      <c r="G57" s="9">
        <f>IF(A57="","",IF(F57="","Sin pagar",IF(F57&lt;TODAY(),"Vencido",IF(F57-TODAY()&lt;=30,"Vence pronto","Al día"))))</f>
        <v/>
      </c>
      <c r="H57" s="5" t="n"/>
    </row>
    <row r="58">
      <c r="A58" s="5" t="n"/>
      <c r="B58" s="5" t="n"/>
      <c r="C58" s="5" t="n"/>
      <c r="D58" s="6">
        <f>IF(C58="","",IFERROR(VLOOKUP(C58,Tipos!$A$6:$B$30,2,FALSE),""))</f>
        <v/>
      </c>
      <c r="E58" s="7" t="n"/>
      <c r="F58" s="8">
        <f>IF(E58="","",EDATE(E58,12))</f>
        <v/>
      </c>
      <c r="G58" s="9">
        <f>IF(A58="","",IF(F58="","Sin pagar",IF(F58&lt;TODAY(),"Vencido",IF(F58-TODAY()&lt;=30,"Vence pronto","Al día"))))</f>
        <v/>
      </c>
      <c r="H58" s="5" t="n"/>
    </row>
    <row r="59">
      <c r="A59" s="5" t="n"/>
      <c r="B59" s="5" t="n"/>
      <c r="C59" s="5" t="n"/>
      <c r="D59" s="6">
        <f>IF(C59="","",IFERROR(VLOOKUP(C59,Tipos!$A$6:$B$30,2,FALSE),""))</f>
        <v/>
      </c>
      <c r="E59" s="7" t="n"/>
      <c r="F59" s="8">
        <f>IF(E59="","",EDATE(E59,12))</f>
        <v/>
      </c>
      <c r="G59" s="9">
        <f>IF(A59="","",IF(F59="","Sin pagar",IF(F59&lt;TODAY(),"Vencido",IF(F59-TODAY()&lt;=30,"Vence pronto","Al día"))))</f>
        <v/>
      </c>
      <c r="H59" s="5" t="n"/>
    </row>
    <row r="60">
      <c r="A60" s="5" t="n"/>
      <c r="B60" s="5" t="n"/>
      <c r="C60" s="5" t="n"/>
      <c r="D60" s="6">
        <f>IF(C60="","",IFERROR(VLOOKUP(C60,Tipos!$A$6:$B$30,2,FALSE),""))</f>
        <v/>
      </c>
      <c r="E60" s="7" t="n"/>
      <c r="F60" s="8">
        <f>IF(E60="","",EDATE(E60,12))</f>
        <v/>
      </c>
      <c r="G60" s="9">
        <f>IF(A60="","",IF(F60="","Sin pagar",IF(F60&lt;TODAY(),"Vencido",IF(F60-TODAY()&lt;=30,"Vence pronto","Al día"))))</f>
        <v/>
      </c>
      <c r="H60" s="5" t="n"/>
    </row>
    <row r="61">
      <c r="A61" s="5" t="n"/>
      <c r="B61" s="5" t="n"/>
      <c r="C61" s="5" t="n"/>
      <c r="D61" s="6">
        <f>IF(C61="","",IFERROR(VLOOKUP(C61,Tipos!$A$6:$B$30,2,FALSE),""))</f>
        <v/>
      </c>
      <c r="E61" s="7" t="n"/>
      <c r="F61" s="8">
        <f>IF(E61="","",EDATE(E61,12))</f>
        <v/>
      </c>
      <c r="G61" s="9">
        <f>IF(A61="","",IF(F61="","Sin pagar",IF(F61&lt;TODAY(),"Vencido",IF(F61-TODAY()&lt;=30,"Vence pronto","Al día"))))</f>
        <v/>
      </c>
      <c r="H61" s="5" t="n"/>
    </row>
    <row r="62">
      <c r="A62" s="5" t="n"/>
      <c r="B62" s="5" t="n"/>
      <c r="C62" s="5" t="n"/>
      <c r="D62" s="6">
        <f>IF(C62="","",IFERROR(VLOOKUP(C62,Tipos!$A$6:$B$30,2,FALSE),""))</f>
        <v/>
      </c>
      <c r="E62" s="7" t="n"/>
      <c r="F62" s="8">
        <f>IF(E62="","",EDATE(E62,12))</f>
        <v/>
      </c>
      <c r="G62" s="9">
        <f>IF(A62="","",IF(F62="","Sin pagar",IF(F62&lt;TODAY(),"Vencido",IF(F62-TODAY()&lt;=30,"Vence pronto","Al día"))))</f>
        <v/>
      </c>
      <c r="H62" s="5" t="n"/>
    </row>
    <row r="63">
      <c r="A63" s="5" t="n"/>
      <c r="B63" s="5" t="n"/>
      <c r="C63" s="5" t="n"/>
      <c r="D63" s="6">
        <f>IF(C63="","",IFERROR(VLOOKUP(C63,Tipos!$A$6:$B$30,2,FALSE),""))</f>
        <v/>
      </c>
      <c r="E63" s="7" t="n"/>
      <c r="F63" s="8">
        <f>IF(E63="","",EDATE(E63,12))</f>
        <v/>
      </c>
      <c r="G63" s="9">
        <f>IF(A63="","",IF(F63="","Sin pagar",IF(F63&lt;TODAY(),"Vencido",IF(F63-TODAY()&lt;=30,"Vence pronto","Al día"))))</f>
        <v/>
      </c>
      <c r="H63" s="5" t="n"/>
    </row>
    <row r="64">
      <c r="A64" s="5" t="n"/>
      <c r="B64" s="5" t="n"/>
      <c r="C64" s="5" t="n"/>
      <c r="D64" s="6">
        <f>IF(C64="","",IFERROR(VLOOKUP(C64,Tipos!$A$6:$B$30,2,FALSE),""))</f>
        <v/>
      </c>
      <c r="E64" s="7" t="n"/>
      <c r="F64" s="8">
        <f>IF(E64="","",EDATE(E64,12))</f>
        <v/>
      </c>
      <c r="G64" s="9">
        <f>IF(A64="","",IF(F64="","Sin pagar",IF(F64&lt;TODAY(),"Vencido",IF(F64-TODAY()&lt;=30,"Vence pronto","Al día"))))</f>
        <v/>
      </c>
      <c r="H64" s="5" t="n"/>
    </row>
    <row r="65">
      <c r="A65" s="5" t="n"/>
      <c r="B65" s="5" t="n"/>
      <c r="C65" s="5" t="n"/>
      <c r="D65" s="6">
        <f>IF(C65="","",IFERROR(VLOOKUP(C65,Tipos!$A$6:$B$30,2,FALSE),""))</f>
        <v/>
      </c>
      <c r="E65" s="7" t="n"/>
      <c r="F65" s="8">
        <f>IF(E65="","",EDATE(E65,12))</f>
        <v/>
      </c>
      <c r="G65" s="9">
        <f>IF(A65="","",IF(F65="","Sin pagar",IF(F65&lt;TODAY(),"Vencido",IF(F65-TODAY()&lt;=30,"Vence pronto","Al día"))))</f>
        <v/>
      </c>
      <c r="H65" s="5" t="n"/>
    </row>
    <row r="66">
      <c r="A66" s="5" t="n"/>
      <c r="B66" s="5" t="n"/>
      <c r="C66" s="5" t="n"/>
      <c r="D66" s="6">
        <f>IF(C66="","",IFERROR(VLOOKUP(C66,Tipos!$A$6:$B$30,2,FALSE),""))</f>
        <v/>
      </c>
      <c r="E66" s="7" t="n"/>
      <c r="F66" s="8">
        <f>IF(E66="","",EDATE(E66,12))</f>
        <v/>
      </c>
      <c r="G66" s="9">
        <f>IF(A66="","",IF(F66="","Sin pagar",IF(F66&lt;TODAY(),"Vencido",IF(F66-TODAY()&lt;=30,"Vence pronto","Al día"))))</f>
        <v/>
      </c>
      <c r="H66" s="5" t="n"/>
    </row>
    <row r="67">
      <c r="A67" s="5" t="n"/>
      <c r="B67" s="5" t="n"/>
      <c r="C67" s="5" t="n"/>
      <c r="D67" s="6">
        <f>IF(C67="","",IFERROR(VLOOKUP(C67,Tipos!$A$6:$B$30,2,FALSE),""))</f>
        <v/>
      </c>
      <c r="E67" s="7" t="n"/>
      <c r="F67" s="8">
        <f>IF(E67="","",EDATE(E67,12))</f>
        <v/>
      </c>
      <c r="G67" s="9">
        <f>IF(A67="","",IF(F67="","Sin pagar",IF(F67&lt;TODAY(),"Vencido",IF(F67-TODAY()&lt;=30,"Vence pronto","Al día"))))</f>
        <v/>
      </c>
      <c r="H67" s="5" t="n"/>
    </row>
    <row r="68">
      <c r="A68" s="5" t="n"/>
      <c r="B68" s="5" t="n"/>
      <c r="C68" s="5" t="n"/>
      <c r="D68" s="6">
        <f>IF(C68="","",IFERROR(VLOOKUP(C68,Tipos!$A$6:$B$30,2,FALSE),""))</f>
        <v/>
      </c>
      <c r="E68" s="7" t="n"/>
      <c r="F68" s="8">
        <f>IF(E68="","",EDATE(E68,12))</f>
        <v/>
      </c>
      <c r="G68" s="9">
        <f>IF(A68="","",IF(F68="","Sin pagar",IF(F68&lt;TODAY(),"Vencido",IF(F68-TODAY()&lt;=30,"Vence pronto","Al día"))))</f>
        <v/>
      </c>
      <c r="H68" s="5" t="n"/>
    </row>
    <row r="69">
      <c r="A69" s="5" t="n"/>
      <c r="B69" s="5" t="n"/>
      <c r="C69" s="5" t="n"/>
      <c r="D69" s="6">
        <f>IF(C69="","",IFERROR(VLOOKUP(C69,Tipos!$A$6:$B$30,2,FALSE),""))</f>
        <v/>
      </c>
      <c r="E69" s="7" t="n"/>
      <c r="F69" s="8">
        <f>IF(E69="","",EDATE(E69,12))</f>
        <v/>
      </c>
      <c r="G69" s="9">
        <f>IF(A69="","",IF(F69="","Sin pagar",IF(F69&lt;TODAY(),"Vencido",IF(F69-TODAY()&lt;=30,"Vence pronto","Al día"))))</f>
        <v/>
      </c>
      <c r="H69" s="5" t="n"/>
    </row>
    <row r="70">
      <c r="A70" s="5" t="n"/>
      <c r="B70" s="5" t="n"/>
      <c r="C70" s="5" t="n"/>
      <c r="D70" s="6">
        <f>IF(C70="","",IFERROR(VLOOKUP(C70,Tipos!$A$6:$B$30,2,FALSE),""))</f>
        <v/>
      </c>
      <c r="E70" s="7" t="n"/>
      <c r="F70" s="8">
        <f>IF(E70="","",EDATE(E70,12))</f>
        <v/>
      </c>
      <c r="G70" s="9">
        <f>IF(A70="","",IF(F70="","Sin pagar",IF(F70&lt;TODAY(),"Vencido",IF(F70-TODAY()&lt;=30,"Vence pronto","Al día"))))</f>
        <v/>
      </c>
      <c r="H70" s="5" t="n"/>
    </row>
    <row r="71">
      <c r="A71" s="5" t="n"/>
      <c r="B71" s="5" t="n"/>
      <c r="C71" s="5" t="n"/>
      <c r="D71" s="6">
        <f>IF(C71="","",IFERROR(VLOOKUP(C71,Tipos!$A$6:$B$30,2,FALSE),""))</f>
        <v/>
      </c>
      <c r="E71" s="7" t="n"/>
      <c r="F71" s="8">
        <f>IF(E71="","",EDATE(E71,12))</f>
        <v/>
      </c>
      <c r="G71" s="9">
        <f>IF(A71="","",IF(F71="","Sin pagar",IF(F71&lt;TODAY(),"Vencido",IF(F71-TODAY()&lt;=30,"Vence pronto","Al día"))))</f>
        <v/>
      </c>
      <c r="H71" s="5" t="n"/>
    </row>
    <row r="72">
      <c r="A72" s="5" t="n"/>
      <c r="B72" s="5" t="n"/>
      <c r="C72" s="5" t="n"/>
      <c r="D72" s="6">
        <f>IF(C72="","",IFERROR(VLOOKUP(C72,Tipos!$A$6:$B$30,2,FALSE),""))</f>
        <v/>
      </c>
      <c r="E72" s="7" t="n"/>
      <c r="F72" s="8">
        <f>IF(E72="","",EDATE(E72,12))</f>
        <v/>
      </c>
      <c r="G72" s="9">
        <f>IF(A72="","",IF(F72="","Sin pagar",IF(F72&lt;TODAY(),"Vencido",IF(F72-TODAY()&lt;=30,"Vence pronto","Al día"))))</f>
        <v/>
      </c>
      <c r="H72" s="5" t="n"/>
    </row>
    <row r="73">
      <c r="A73" s="5" t="n"/>
      <c r="B73" s="5" t="n"/>
      <c r="C73" s="5" t="n"/>
      <c r="D73" s="6">
        <f>IF(C73="","",IFERROR(VLOOKUP(C73,Tipos!$A$6:$B$30,2,FALSE),""))</f>
        <v/>
      </c>
      <c r="E73" s="7" t="n"/>
      <c r="F73" s="8">
        <f>IF(E73="","",EDATE(E73,12))</f>
        <v/>
      </c>
      <c r="G73" s="9">
        <f>IF(A73="","",IF(F73="","Sin pagar",IF(F73&lt;TODAY(),"Vencido",IF(F73-TODAY()&lt;=30,"Vence pronto","Al día"))))</f>
        <v/>
      </c>
      <c r="H73" s="5" t="n"/>
    </row>
    <row r="74">
      <c r="A74" s="5" t="n"/>
      <c r="B74" s="5" t="n"/>
      <c r="C74" s="5" t="n"/>
      <c r="D74" s="6">
        <f>IF(C74="","",IFERROR(VLOOKUP(C74,Tipos!$A$6:$B$30,2,FALSE),""))</f>
        <v/>
      </c>
      <c r="E74" s="7" t="n"/>
      <c r="F74" s="8">
        <f>IF(E74="","",EDATE(E74,12))</f>
        <v/>
      </c>
      <c r="G74" s="9">
        <f>IF(A74="","",IF(F74="","Sin pagar",IF(F74&lt;TODAY(),"Vencido",IF(F74-TODAY()&lt;=30,"Vence pronto","Al día"))))</f>
        <v/>
      </c>
      <c r="H74" s="5" t="n"/>
    </row>
    <row r="75">
      <c r="A75" s="5" t="n"/>
      <c r="B75" s="5" t="n"/>
      <c r="C75" s="5" t="n"/>
      <c r="D75" s="6">
        <f>IF(C75="","",IFERROR(VLOOKUP(C75,Tipos!$A$6:$B$30,2,FALSE),""))</f>
        <v/>
      </c>
      <c r="E75" s="7" t="n"/>
      <c r="F75" s="8">
        <f>IF(E75="","",EDATE(E75,12))</f>
        <v/>
      </c>
      <c r="G75" s="9">
        <f>IF(A75="","",IF(F75="","Sin pagar",IF(F75&lt;TODAY(),"Vencido",IF(F75-TODAY()&lt;=30,"Vence pronto","Al día"))))</f>
        <v/>
      </c>
      <c r="H75" s="5" t="n"/>
    </row>
    <row r="76">
      <c r="A76" s="5" t="n"/>
      <c r="B76" s="5" t="n"/>
      <c r="C76" s="5" t="n"/>
      <c r="D76" s="6">
        <f>IF(C76="","",IFERROR(VLOOKUP(C76,Tipos!$A$6:$B$30,2,FALSE),""))</f>
        <v/>
      </c>
      <c r="E76" s="7" t="n"/>
      <c r="F76" s="8">
        <f>IF(E76="","",EDATE(E76,12))</f>
        <v/>
      </c>
      <c r="G76" s="9">
        <f>IF(A76="","",IF(F76="","Sin pagar",IF(F76&lt;TODAY(),"Vencido",IF(F76-TODAY()&lt;=30,"Vence pronto","Al día"))))</f>
        <v/>
      </c>
      <c r="H76" s="5" t="n"/>
    </row>
    <row r="77">
      <c r="A77" s="5" t="n"/>
      <c r="B77" s="5" t="n"/>
      <c r="C77" s="5" t="n"/>
      <c r="D77" s="6">
        <f>IF(C77="","",IFERROR(VLOOKUP(C77,Tipos!$A$6:$B$30,2,FALSE),""))</f>
        <v/>
      </c>
      <c r="E77" s="7" t="n"/>
      <c r="F77" s="8">
        <f>IF(E77="","",EDATE(E77,12))</f>
        <v/>
      </c>
      <c r="G77" s="9">
        <f>IF(A77="","",IF(F77="","Sin pagar",IF(F77&lt;TODAY(),"Vencido",IF(F77-TODAY()&lt;=30,"Vence pronto","Al día"))))</f>
        <v/>
      </c>
      <c r="H77" s="5" t="n"/>
    </row>
    <row r="78">
      <c r="A78" s="5" t="n"/>
      <c r="B78" s="5" t="n"/>
      <c r="C78" s="5" t="n"/>
      <c r="D78" s="6">
        <f>IF(C78="","",IFERROR(VLOOKUP(C78,Tipos!$A$6:$B$30,2,FALSE),""))</f>
        <v/>
      </c>
      <c r="E78" s="7" t="n"/>
      <c r="F78" s="8">
        <f>IF(E78="","",EDATE(E78,12))</f>
        <v/>
      </c>
      <c r="G78" s="9">
        <f>IF(A78="","",IF(F78="","Sin pagar",IF(F78&lt;TODAY(),"Vencido",IF(F78-TODAY()&lt;=30,"Vence pronto","Al día"))))</f>
        <v/>
      </c>
      <c r="H78" s="5" t="n"/>
    </row>
    <row r="79">
      <c r="A79" s="5" t="n"/>
      <c r="B79" s="5" t="n"/>
      <c r="C79" s="5" t="n"/>
      <c r="D79" s="6">
        <f>IF(C79="","",IFERROR(VLOOKUP(C79,Tipos!$A$6:$B$30,2,FALSE),""))</f>
        <v/>
      </c>
      <c r="E79" s="7" t="n"/>
      <c r="F79" s="8">
        <f>IF(E79="","",EDATE(E79,12))</f>
        <v/>
      </c>
      <c r="G79" s="9">
        <f>IF(A79="","",IF(F79="","Sin pagar",IF(F79&lt;TODAY(),"Vencido",IF(F79-TODAY()&lt;=30,"Vence pronto","Al día"))))</f>
        <v/>
      </c>
      <c r="H79" s="5" t="n"/>
    </row>
    <row r="80">
      <c r="A80" s="5" t="n"/>
      <c r="B80" s="5" t="n"/>
      <c r="C80" s="5" t="n"/>
      <c r="D80" s="6">
        <f>IF(C80="","",IFERROR(VLOOKUP(C80,Tipos!$A$6:$B$30,2,FALSE),""))</f>
        <v/>
      </c>
      <c r="E80" s="7" t="n"/>
      <c r="F80" s="8">
        <f>IF(E80="","",EDATE(E80,12))</f>
        <v/>
      </c>
      <c r="G80" s="9">
        <f>IF(A80="","",IF(F80="","Sin pagar",IF(F80&lt;TODAY(),"Vencido",IF(F80-TODAY()&lt;=30,"Vence pronto","Al día"))))</f>
        <v/>
      </c>
      <c r="H80" s="5" t="n"/>
    </row>
    <row r="81">
      <c r="A81" s="5" t="n"/>
      <c r="B81" s="5" t="n"/>
      <c r="C81" s="5" t="n"/>
      <c r="D81" s="6">
        <f>IF(C81="","",IFERROR(VLOOKUP(C81,Tipos!$A$6:$B$30,2,FALSE),""))</f>
        <v/>
      </c>
      <c r="E81" s="7" t="n"/>
      <c r="F81" s="8">
        <f>IF(E81="","",EDATE(E81,12))</f>
        <v/>
      </c>
      <c r="G81" s="9">
        <f>IF(A81="","",IF(F81="","Sin pagar",IF(F81&lt;TODAY(),"Vencido",IF(F81-TODAY()&lt;=30,"Vence pronto","Al día"))))</f>
        <v/>
      </c>
      <c r="H81" s="5" t="n"/>
    </row>
    <row r="82">
      <c r="A82" s="5" t="n"/>
      <c r="B82" s="5" t="n"/>
      <c r="C82" s="5" t="n"/>
      <c r="D82" s="6">
        <f>IF(C82="","",IFERROR(VLOOKUP(C82,Tipos!$A$6:$B$30,2,FALSE),""))</f>
        <v/>
      </c>
      <c r="E82" s="7" t="n"/>
      <c r="F82" s="8">
        <f>IF(E82="","",EDATE(E82,12))</f>
        <v/>
      </c>
      <c r="G82" s="9">
        <f>IF(A82="","",IF(F82="","Sin pagar",IF(F82&lt;TODAY(),"Vencido",IF(F82-TODAY()&lt;=30,"Vence pronto","Al día"))))</f>
        <v/>
      </c>
      <c r="H82" s="5" t="n"/>
    </row>
    <row r="83">
      <c r="A83" s="5" t="n"/>
      <c r="B83" s="5" t="n"/>
      <c r="C83" s="5" t="n"/>
      <c r="D83" s="6">
        <f>IF(C83="","",IFERROR(VLOOKUP(C83,Tipos!$A$6:$B$30,2,FALSE),""))</f>
        <v/>
      </c>
      <c r="E83" s="7" t="n"/>
      <c r="F83" s="8">
        <f>IF(E83="","",EDATE(E83,12))</f>
        <v/>
      </c>
      <c r="G83" s="9">
        <f>IF(A83="","",IF(F83="","Sin pagar",IF(F83&lt;TODAY(),"Vencido",IF(F83-TODAY()&lt;=30,"Vence pronto","Al día"))))</f>
        <v/>
      </c>
      <c r="H83" s="5" t="n"/>
    </row>
    <row r="84">
      <c r="A84" s="5" t="n"/>
      <c r="B84" s="5" t="n"/>
      <c r="C84" s="5" t="n"/>
      <c r="D84" s="6">
        <f>IF(C84="","",IFERROR(VLOOKUP(C84,Tipos!$A$6:$B$30,2,FALSE),""))</f>
        <v/>
      </c>
      <c r="E84" s="7" t="n"/>
      <c r="F84" s="8">
        <f>IF(E84="","",EDATE(E84,12))</f>
        <v/>
      </c>
      <c r="G84" s="9">
        <f>IF(A84="","",IF(F84="","Sin pagar",IF(F84&lt;TODAY(),"Vencido",IF(F84-TODAY()&lt;=30,"Vence pronto","Al día"))))</f>
        <v/>
      </c>
      <c r="H84" s="5" t="n"/>
    </row>
    <row r="85">
      <c r="A85" s="5" t="n"/>
      <c r="B85" s="5" t="n"/>
      <c r="C85" s="5" t="n"/>
      <c r="D85" s="6">
        <f>IF(C85="","",IFERROR(VLOOKUP(C85,Tipos!$A$6:$B$30,2,FALSE),""))</f>
        <v/>
      </c>
      <c r="E85" s="7" t="n"/>
      <c r="F85" s="8">
        <f>IF(E85="","",EDATE(E85,12))</f>
        <v/>
      </c>
      <c r="G85" s="9">
        <f>IF(A85="","",IF(F85="","Sin pagar",IF(F85&lt;TODAY(),"Vencido",IF(F85-TODAY()&lt;=30,"Vence pronto","Al día"))))</f>
        <v/>
      </c>
      <c r="H85" s="5" t="n"/>
    </row>
    <row r="86">
      <c r="A86" s="5" t="n"/>
      <c r="B86" s="5" t="n"/>
      <c r="C86" s="5" t="n"/>
      <c r="D86" s="6">
        <f>IF(C86="","",IFERROR(VLOOKUP(C86,Tipos!$A$6:$B$30,2,FALSE),""))</f>
        <v/>
      </c>
      <c r="E86" s="7" t="n"/>
      <c r="F86" s="8">
        <f>IF(E86="","",EDATE(E86,12))</f>
        <v/>
      </c>
      <c r="G86" s="9">
        <f>IF(A86="","",IF(F86="","Sin pagar",IF(F86&lt;TODAY(),"Vencido",IF(F86-TODAY()&lt;=30,"Vence pronto","Al día"))))</f>
        <v/>
      </c>
      <c r="H86" s="5" t="n"/>
    </row>
    <row r="87">
      <c r="A87" s="5" t="n"/>
      <c r="B87" s="5" t="n"/>
      <c r="C87" s="5" t="n"/>
      <c r="D87" s="6">
        <f>IF(C87="","",IFERROR(VLOOKUP(C87,Tipos!$A$6:$B$30,2,FALSE),""))</f>
        <v/>
      </c>
      <c r="E87" s="7" t="n"/>
      <c r="F87" s="8">
        <f>IF(E87="","",EDATE(E87,12))</f>
        <v/>
      </c>
      <c r="G87" s="9">
        <f>IF(A87="","",IF(F87="","Sin pagar",IF(F87&lt;TODAY(),"Vencido",IF(F87-TODAY()&lt;=30,"Vence pronto","Al día"))))</f>
        <v/>
      </c>
      <c r="H87" s="5" t="n"/>
    </row>
    <row r="88">
      <c r="A88" s="5" t="n"/>
      <c r="B88" s="5" t="n"/>
      <c r="C88" s="5" t="n"/>
      <c r="D88" s="6">
        <f>IF(C88="","",IFERROR(VLOOKUP(C88,Tipos!$A$6:$B$30,2,FALSE),""))</f>
        <v/>
      </c>
      <c r="E88" s="7" t="n"/>
      <c r="F88" s="8">
        <f>IF(E88="","",EDATE(E88,12))</f>
        <v/>
      </c>
      <c r="G88" s="9">
        <f>IF(A88="","",IF(F88="","Sin pagar",IF(F88&lt;TODAY(),"Vencido",IF(F88-TODAY()&lt;=30,"Vence pronto","Al día"))))</f>
        <v/>
      </c>
      <c r="H88" s="5" t="n"/>
    </row>
    <row r="89">
      <c r="A89" s="5" t="n"/>
      <c r="B89" s="5" t="n"/>
      <c r="C89" s="5" t="n"/>
      <c r="D89" s="6">
        <f>IF(C89="","",IFERROR(VLOOKUP(C89,Tipos!$A$6:$B$30,2,FALSE),""))</f>
        <v/>
      </c>
      <c r="E89" s="7" t="n"/>
      <c r="F89" s="8">
        <f>IF(E89="","",EDATE(E89,12))</f>
        <v/>
      </c>
      <c r="G89" s="9">
        <f>IF(A89="","",IF(F89="","Sin pagar",IF(F89&lt;TODAY(),"Vencido",IF(F89-TODAY()&lt;=30,"Vence pronto","Al día"))))</f>
        <v/>
      </c>
      <c r="H89" s="5" t="n"/>
    </row>
    <row r="90">
      <c r="A90" s="5" t="n"/>
      <c r="B90" s="5" t="n"/>
      <c r="C90" s="5" t="n"/>
      <c r="D90" s="6">
        <f>IF(C90="","",IFERROR(VLOOKUP(C90,Tipos!$A$6:$B$30,2,FALSE),""))</f>
        <v/>
      </c>
      <c r="E90" s="7" t="n"/>
      <c r="F90" s="8">
        <f>IF(E90="","",EDATE(E90,12))</f>
        <v/>
      </c>
      <c r="G90" s="9">
        <f>IF(A90="","",IF(F90="","Sin pagar",IF(F90&lt;TODAY(),"Vencido",IF(F90-TODAY()&lt;=30,"Vence pronto","Al día"))))</f>
        <v/>
      </c>
      <c r="H90" s="5" t="n"/>
    </row>
    <row r="91">
      <c r="A91" s="5" t="n"/>
      <c r="B91" s="5" t="n"/>
      <c r="C91" s="5" t="n"/>
      <c r="D91" s="6">
        <f>IF(C91="","",IFERROR(VLOOKUP(C91,Tipos!$A$6:$B$30,2,FALSE),""))</f>
        <v/>
      </c>
      <c r="E91" s="7" t="n"/>
      <c r="F91" s="8">
        <f>IF(E91="","",EDATE(E91,12))</f>
        <v/>
      </c>
      <c r="G91" s="9">
        <f>IF(A91="","",IF(F91="","Sin pagar",IF(F91&lt;TODAY(),"Vencido",IF(F91-TODAY()&lt;=30,"Vence pronto","Al día"))))</f>
        <v/>
      </c>
      <c r="H91" s="5" t="n"/>
    </row>
    <row r="92">
      <c r="A92" s="5" t="n"/>
      <c r="B92" s="5" t="n"/>
      <c r="C92" s="5" t="n"/>
      <c r="D92" s="6">
        <f>IF(C92="","",IFERROR(VLOOKUP(C92,Tipos!$A$6:$B$30,2,FALSE),""))</f>
        <v/>
      </c>
      <c r="E92" s="7" t="n"/>
      <c r="F92" s="8">
        <f>IF(E92="","",EDATE(E92,12))</f>
        <v/>
      </c>
      <c r="G92" s="9">
        <f>IF(A92="","",IF(F92="","Sin pagar",IF(F92&lt;TODAY(),"Vencido",IF(F92-TODAY()&lt;=30,"Vence pronto","Al día"))))</f>
        <v/>
      </c>
      <c r="H92" s="5" t="n"/>
    </row>
    <row r="93">
      <c r="A93" s="5" t="n"/>
      <c r="B93" s="5" t="n"/>
      <c r="C93" s="5" t="n"/>
      <c r="D93" s="6">
        <f>IF(C93="","",IFERROR(VLOOKUP(C93,Tipos!$A$6:$B$30,2,FALSE),""))</f>
        <v/>
      </c>
      <c r="E93" s="7" t="n"/>
      <c r="F93" s="8">
        <f>IF(E93="","",EDATE(E93,12))</f>
        <v/>
      </c>
      <c r="G93" s="9">
        <f>IF(A93="","",IF(F93="","Sin pagar",IF(F93&lt;TODAY(),"Vencido",IF(F93-TODAY()&lt;=30,"Vence pronto","Al día"))))</f>
        <v/>
      </c>
      <c r="H93" s="5" t="n"/>
    </row>
    <row r="94">
      <c r="A94" s="5" t="n"/>
      <c r="B94" s="5" t="n"/>
      <c r="C94" s="5" t="n"/>
      <c r="D94" s="6">
        <f>IF(C94="","",IFERROR(VLOOKUP(C94,Tipos!$A$6:$B$30,2,FALSE),""))</f>
        <v/>
      </c>
      <c r="E94" s="7" t="n"/>
      <c r="F94" s="8">
        <f>IF(E94="","",EDATE(E94,12))</f>
        <v/>
      </c>
      <c r="G94" s="9">
        <f>IF(A94="","",IF(F94="","Sin pagar",IF(F94&lt;TODAY(),"Vencido",IF(F94-TODAY()&lt;=30,"Vence pronto","Al día"))))</f>
        <v/>
      </c>
      <c r="H94" s="5" t="n"/>
    </row>
    <row r="95">
      <c r="A95" s="5" t="n"/>
      <c r="B95" s="5" t="n"/>
      <c r="C95" s="5" t="n"/>
      <c r="D95" s="6">
        <f>IF(C95="","",IFERROR(VLOOKUP(C95,Tipos!$A$6:$B$30,2,FALSE),""))</f>
        <v/>
      </c>
      <c r="E95" s="7" t="n"/>
      <c r="F95" s="8">
        <f>IF(E95="","",EDATE(E95,12))</f>
        <v/>
      </c>
      <c r="G95" s="9">
        <f>IF(A95="","",IF(F95="","Sin pagar",IF(F95&lt;TODAY(),"Vencido",IF(F95-TODAY()&lt;=30,"Vence pronto","Al día"))))</f>
        <v/>
      </c>
      <c r="H95" s="5" t="n"/>
    </row>
    <row r="96">
      <c r="A96" s="5" t="n"/>
      <c r="B96" s="5" t="n"/>
      <c r="C96" s="5" t="n"/>
      <c r="D96" s="6">
        <f>IF(C96="","",IFERROR(VLOOKUP(C96,Tipos!$A$6:$B$30,2,FALSE),""))</f>
        <v/>
      </c>
      <c r="E96" s="7" t="n"/>
      <c r="F96" s="8">
        <f>IF(E96="","",EDATE(E96,12))</f>
        <v/>
      </c>
      <c r="G96" s="9">
        <f>IF(A96="","",IF(F96="","Sin pagar",IF(F96&lt;TODAY(),"Vencido",IF(F96-TODAY()&lt;=30,"Vence pronto","Al día"))))</f>
        <v/>
      </c>
      <c r="H96" s="5" t="n"/>
    </row>
    <row r="97">
      <c r="A97" s="5" t="n"/>
      <c r="B97" s="5" t="n"/>
      <c r="C97" s="5" t="n"/>
      <c r="D97" s="6">
        <f>IF(C97="","",IFERROR(VLOOKUP(C97,Tipos!$A$6:$B$30,2,FALSE),""))</f>
        <v/>
      </c>
      <c r="E97" s="7" t="n"/>
      <c r="F97" s="8">
        <f>IF(E97="","",EDATE(E97,12))</f>
        <v/>
      </c>
      <c r="G97" s="9">
        <f>IF(A97="","",IF(F97="","Sin pagar",IF(F97&lt;TODAY(),"Vencido",IF(F97-TODAY()&lt;=30,"Vence pronto","Al día"))))</f>
        <v/>
      </c>
      <c r="H97" s="5" t="n"/>
    </row>
    <row r="98">
      <c r="A98" s="5" t="n"/>
      <c r="B98" s="5" t="n"/>
      <c r="C98" s="5" t="n"/>
      <c r="D98" s="6">
        <f>IF(C98="","",IFERROR(VLOOKUP(C98,Tipos!$A$6:$B$30,2,FALSE),""))</f>
        <v/>
      </c>
      <c r="E98" s="7" t="n"/>
      <c r="F98" s="8">
        <f>IF(E98="","",EDATE(E98,12))</f>
        <v/>
      </c>
      <c r="G98" s="9">
        <f>IF(A98="","",IF(F98="","Sin pagar",IF(F98&lt;TODAY(),"Vencido",IF(F98-TODAY()&lt;=30,"Vence pronto","Al día"))))</f>
        <v/>
      </c>
      <c r="H98" s="5" t="n"/>
    </row>
    <row r="99">
      <c r="A99" s="5" t="n"/>
      <c r="B99" s="5" t="n"/>
      <c r="C99" s="5" t="n"/>
      <c r="D99" s="6">
        <f>IF(C99="","",IFERROR(VLOOKUP(C99,Tipos!$A$6:$B$30,2,FALSE),""))</f>
        <v/>
      </c>
      <c r="E99" s="7" t="n"/>
      <c r="F99" s="8">
        <f>IF(E99="","",EDATE(E99,12))</f>
        <v/>
      </c>
      <c r="G99" s="9">
        <f>IF(A99="","",IF(F99="","Sin pagar",IF(F99&lt;TODAY(),"Vencido",IF(F99-TODAY()&lt;=30,"Vence pronto","Al día"))))</f>
        <v/>
      </c>
      <c r="H99" s="5" t="n"/>
    </row>
    <row r="100">
      <c r="A100" s="5" t="n"/>
      <c r="B100" s="5" t="n"/>
      <c r="C100" s="5" t="n"/>
      <c r="D100" s="6">
        <f>IF(C100="","",IFERROR(VLOOKUP(C100,Tipos!$A$6:$B$30,2,FALSE),""))</f>
        <v/>
      </c>
      <c r="E100" s="7" t="n"/>
      <c r="F100" s="8">
        <f>IF(E100="","",EDATE(E100,12))</f>
        <v/>
      </c>
      <c r="G100" s="9">
        <f>IF(A100="","",IF(F100="","Sin pagar",IF(F100&lt;TODAY(),"Vencido",IF(F100-TODAY()&lt;=30,"Vence pronto","Al día"))))</f>
        <v/>
      </c>
      <c r="H100" s="5" t="n"/>
    </row>
    <row r="101">
      <c r="A101" s="5" t="n"/>
      <c r="B101" s="5" t="n"/>
      <c r="C101" s="5" t="n"/>
      <c r="D101" s="6">
        <f>IF(C101="","",IFERROR(VLOOKUP(C101,Tipos!$A$6:$B$30,2,FALSE),""))</f>
        <v/>
      </c>
      <c r="E101" s="7" t="n"/>
      <c r="F101" s="8">
        <f>IF(E101="","",EDATE(E101,12))</f>
        <v/>
      </c>
      <c r="G101" s="9">
        <f>IF(A101="","",IF(F101="","Sin pagar",IF(F101&lt;TODAY(),"Vencido",IF(F101-TODAY()&lt;=30,"Vence pronto","Al día"))))</f>
        <v/>
      </c>
      <c r="H101" s="5" t="n"/>
    </row>
    <row r="102">
      <c r="A102" s="5" t="n"/>
      <c r="B102" s="5" t="n"/>
      <c r="C102" s="5" t="n"/>
      <c r="D102" s="6">
        <f>IF(C102="","",IFERROR(VLOOKUP(C102,Tipos!$A$6:$B$30,2,FALSE),""))</f>
        <v/>
      </c>
      <c r="E102" s="7" t="n"/>
      <c r="F102" s="8">
        <f>IF(E102="","",EDATE(E102,12))</f>
        <v/>
      </c>
      <c r="G102" s="9">
        <f>IF(A102="","",IF(F102="","Sin pagar",IF(F102&lt;TODAY(),"Vencido",IF(F102-TODAY()&lt;=30,"Vence pronto","Al día"))))</f>
        <v/>
      </c>
      <c r="H102" s="5" t="n"/>
    </row>
    <row r="103">
      <c r="A103" s="5" t="n"/>
      <c r="B103" s="5" t="n"/>
      <c r="C103" s="5" t="n"/>
      <c r="D103" s="6">
        <f>IF(C103="","",IFERROR(VLOOKUP(C103,Tipos!$A$6:$B$30,2,FALSE),""))</f>
        <v/>
      </c>
      <c r="E103" s="7" t="n"/>
      <c r="F103" s="8">
        <f>IF(E103="","",EDATE(E103,12))</f>
        <v/>
      </c>
      <c r="G103" s="9">
        <f>IF(A103="","",IF(F103="","Sin pagar",IF(F103&lt;TODAY(),"Vencido",IF(F103-TODAY()&lt;=30,"Vence pronto","Al día"))))</f>
        <v/>
      </c>
      <c r="H103" s="5" t="n"/>
    </row>
    <row r="104">
      <c r="A104" s="5" t="n"/>
      <c r="B104" s="5" t="n"/>
      <c r="C104" s="5" t="n"/>
      <c r="D104" s="6">
        <f>IF(C104="","",IFERROR(VLOOKUP(C104,Tipos!$A$6:$B$30,2,FALSE),""))</f>
        <v/>
      </c>
      <c r="E104" s="7" t="n"/>
      <c r="F104" s="8">
        <f>IF(E104="","",EDATE(E104,12))</f>
        <v/>
      </c>
      <c r="G104" s="9">
        <f>IF(A104="","",IF(F104="","Sin pagar",IF(F104&lt;TODAY(),"Vencido",IF(F104-TODAY()&lt;=30,"Vence pronto","Al día"))))</f>
        <v/>
      </c>
      <c r="H104" s="5" t="n"/>
    </row>
    <row r="105">
      <c r="A105" s="5" t="n"/>
      <c r="B105" s="5" t="n"/>
      <c r="C105" s="5" t="n"/>
      <c r="D105" s="6">
        <f>IF(C105="","",IFERROR(VLOOKUP(C105,Tipos!$A$6:$B$30,2,FALSE),""))</f>
        <v/>
      </c>
      <c r="E105" s="7" t="n"/>
      <c r="F105" s="8">
        <f>IF(E105="","",EDATE(E105,12))</f>
        <v/>
      </c>
      <c r="G105" s="9">
        <f>IF(A105="","",IF(F105="","Sin pagar",IF(F105&lt;TODAY(),"Vencido",IF(F105-TODAY()&lt;=30,"Vence pronto","Al día"))))</f>
        <v/>
      </c>
      <c r="H105" s="5" t="n"/>
    </row>
    <row r="106">
      <c r="A106" s="5" t="n"/>
      <c r="B106" s="5" t="n"/>
      <c r="C106" s="5" t="n"/>
      <c r="D106" s="6">
        <f>IF(C106="","",IFERROR(VLOOKUP(C106,Tipos!$A$6:$B$30,2,FALSE),""))</f>
        <v/>
      </c>
      <c r="E106" s="7" t="n"/>
      <c r="F106" s="8">
        <f>IF(E106="","",EDATE(E106,12))</f>
        <v/>
      </c>
      <c r="G106" s="9">
        <f>IF(A106="","",IF(F106="","Sin pagar",IF(F106&lt;TODAY(),"Vencido",IF(F106-TODAY()&lt;=30,"Vence pronto","Al día"))))</f>
        <v/>
      </c>
      <c r="H106" s="5" t="n"/>
    </row>
    <row r="107">
      <c r="A107" s="5" t="n"/>
      <c r="B107" s="5" t="n"/>
      <c r="C107" s="5" t="n"/>
      <c r="D107" s="6">
        <f>IF(C107="","",IFERROR(VLOOKUP(C107,Tipos!$A$6:$B$30,2,FALSE),""))</f>
        <v/>
      </c>
      <c r="E107" s="7" t="n"/>
      <c r="F107" s="8">
        <f>IF(E107="","",EDATE(E107,12))</f>
        <v/>
      </c>
      <c r="G107" s="9">
        <f>IF(A107="","",IF(F107="","Sin pagar",IF(F107&lt;TODAY(),"Vencido",IF(F107-TODAY()&lt;=30,"Vence pronto","Al día"))))</f>
        <v/>
      </c>
      <c r="H107" s="5" t="n"/>
    </row>
    <row r="108">
      <c r="A108" s="5" t="n"/>
      <c r="B108" s="5" t="n"/>
      <c r="C108" s="5" t="n"/>
      <c r="D108" s="6">
        <f>IF(C108="","",IFERROR(VLOOKUP(C108,Tipos!$A$6:$B$30,2,FALSE),""))</f>
        <v/>
      </c>
      <c r="E108" s="7" t="n"/>
      <c r="F108" s="8">
        <f>IF(E108="","",EDATE(E108,12))</f>
        <v/>
      </c>
      <c r="G108" s="9">
        <f>IF(A108="","",IF(F108="","Sin pagar",IF(F108&lt;TODAY(),"Vencido",IF(F108-TODAY()&lt;=30,"Vence pronto","Al día"))))</f>
        <v/>
      </c>
      <c r="H108" s="5" t="n"/>
    </row>
    <row r="109">
      <c r="A109" s="5" t="n"/>
      <c r="B109" s="5" t="n"/>
      <c r="C109" s="5" t="n"/>
      <c r="D109" s="6">
        <f>IF(C109="","",IFERROR(VLOOKUP(C109,Tipos!$A$6:$B$30,2,FALSE),""))</f>
        <v/>
      </c>
      <c r="E109" s="7" t="n"/>
      <c r="F109" s="8">
        <f>IF(E109="","",EDATE(E109,12))</f>
        <v/>
      </c>
      <c r="G109" s="9">
        <f>IF(A109="","",IF(F109="","Sin pagar",IF(F109&lt;TODAY(),"Vencido",IF(F109-TODAY()&lt;=30,"Vence pronto","Al día"))))</f>
        <v/>
      </c>
      <c r="H109" s="5" t="n"/>
    </row>
    <row r="110">
      <c r="A110" s="5" t="n"/>
      <c r="B110" s="5" t="n"/>
      <c r="C110" s="5" t="n"/>
      <c r="D110" s="6">
        <f>IF(C110="","",IFERROR(VLOOKUP(C110,Tipos!$A$6:$B$30,2,FALSE),""))</f>
        <v/>
      </c>
      <c r="E110" s="7" t="n"/>
      <c r="F110" s="8">
        <f>IF(E110="","",EDATE(E110,12))</f>
        <v/>
      </c>
      <c r="G110" s="9">
        <f>IF(A110="","",IF(F110="","Sin pagar",IF(F110&lt;TODAY(),"Vencido",IF(F110-TODAY()&lt;=30,"Vence pronto","Al día"))))</f>
        <v/>
      </c>
      <c r="H110" s="5" t="n"/>
    </row>
    <row r="111">
      <c r="A111" s="5" t="n"/>
      <c r="B111" s="5" t="n"/>
      <c r="C111" s="5" t="n"/>
      <c r="D111" s="6">
        <f>IF(C111="","",IFERROR(VLOOKUP(C111,Tipos!$A$6:$B$30,2,FALSE),""))</f>
        <v/>
      </c>
      <c r="E111" s="7" t="n"/>
      <c r="F111" s="8">
        <f>IF(E111="","",EDATE(E111,12))</f>
        <v/>
      </c>
      <c r="G111" s="9">
        <f>IF(A111="","",IF(F111="","Sin pagar",IF(F111&lt;TODAY(),"Vencido",IF(F111-TODAY()&lt;=30,"Vence pronto","Al día"))))</f>
        <v/>
      </c>
      <c r="H111" s="5" t="n"/>
    </row>
    <row r="112">
      <c r="A112" s="5" t="n"/>
      <c r="B112" s="5" t="n"/>
      <c r="C112" s="5" t="n"/>
      <c r="D112" s="6">
        <f>IF(C112="","",IFERROR(VLOOKUP(C112,Tipos!$A$6:$B$30,2,FALSE),""))</f>
        <v/>
      </c>
      <c r="E112" s="7" t="n"/>
      <c r="F112" s="8">
        <f>IF(E112="","",EDATE(E112,12))</f>
        <v/>
      </c>
      <c r="G112" s="9">
        <f>IF(A112="","",IF(F112="","Sin pagar",IF(F112&lt;TODAY(),"Vencido",IF(F112-TODAY()&lt;=30,"Vence pronto","Al día"))))</f>
        <v/>
      </c>
      <c r="H112" s="5" t="n"/>
    </row>
    <row r="113">
      <c r="A113" s="5" t="n"/>
      <c r="B113" s="5" t="n"/>
      <c r="C113" s="5" t="n"/>
      <c r="D113" s="6">
        <f>IF(C113="","",IFERROR(VLOOKUP(C113,Tipos!$A$6:$B$30,2,FALSE),""))</f>
        <v/>
      </c>
      <c r="E113" s="7" t="n"/>
      <c r="F113" s="8">
        <f>IF(E113="","",EDATE(E113,12))</f>
        <v/>
      </c>
      <c r="G113" s="9">
        <f>IF(A113="","",IF(F113="","Sin pagar",IF(F113&lt;TODAY(),"Vencido",IF(F113-TODAY()&lt;=30,"Vence pronto","Al día"))))</f>
        <v/>
      </c>
      <c r="H113" s="5" t="n"/>
    </row>
    <row r="114">
      <c r="A114" s="5" t="n"/>
      <c r="B114" s="5" t="n"/>
      <c r="C114" s="5" t="n"/>
      <c r="D114" s="6">
        <f>IF(C114="","",IFERROR(VLOOKUP(C114,Tipos!$A$6:$B$30,2,FALSE),""))</f>
        <v/>
      </c>
      <c r="E114" s="7" t="n"/>
      <c r="F114" s="8">
        <f>IF(E114="","",EDATE(E114,12))</f>
        <v/>
      </c>
      <c r="G114" s="9">
        <f>IF(A114="","",IF(F114="","Sin pagar",IF(F114&lt;TODAY(),"Vencido",IF(F114-TODAY()&lt;=30,"Vence pronto","Al día"))))</f>
        <v/>
      </c>
      <c r="H114" s="5" t="n"/>
    </row>
    <row r="115">
      <c r="A115" s="5" t="n"/>
      <c r="B115" s="5" t="n"/>
      <c r="C115" s="5" t="n"/>
      <c r="D115" s="6">
        <f>IF(C115="","",IFERROR(VLOOKUP(C115,Tipos!$A$6:$B$30,2,FALSE),""))</f>
        <v/>
      </c>
      <c r="E115" s="7" t="n"/>
      <c r="F115" s="8">
        <f>IF(E115="","",EDATE(E115,12))</f>
        <v/>
      </c>
      <c r="G115" s="9">
        <f>IF(A115="","",IF(F115="","Sin pagar",IF(F115&lt;TODAY(),"Vencido",IF(F115-TODAY()&lt;=30,"Vence pronto","Al día"))))</f>
        <v/>
      </c>
      <c r="H115" s="5" t="n"/>
    </row>
    <row r="116">
      <c r="A116" s="5" t="n"/>
      <c r="B116" s="5" t="n"/>
      <c r="C116" s="5" t="n"/>
      <c r="D116" s="6">
        <f>IF(C116="","",IFERROR(VLOOKUP(C116,Tipos!$A$6:$B$30,2,FALSE),""))</f>
        <v/>
      </c>
      <c r="E116" s="7" t="n"/>
      <c r="F116" s="8">
        <f>IF(E116="","",EDATE(E116,12))</f>
        <v/>
      </c>
      <c r="G116" s="9">
        <f>IF(A116="","",IF(F116="","Sin pagar",IF(F116&lt;TODAY(),"Vencido",IF(F116-TODAY()&lt;=30,"Vence pronto","Al día"))))</f>
        <v/>
      </c>
      <c r="H116" s="5" t="n"/>
    </row>
    <row r="117">
      <c r="A117" s="5" t="n"/>
      <c r="B117" s="5" t="n"/>
      <c r="C117" s="5" t="n"/>
      <c r="D117" s="6">
        <f>IF(C117="","",IFERROR(VLOOKUP(C117,Tipos!$A$6:$B$30,2,FALSE),""))</f>
        <v/>
      </c>
      <c r="E117" s="7" t="n"/>
      <c r="F117" s="8">
        <f>IF(E117="","",EDATE(E117,12))</f>
        <v/>
      </c>
      <c r="G117" s="9">
        <f>IF(A117="","",IF(F117="","Sin pagar",IF(F117&lt;TODAY(),"Vencido",IF(F117-TODAY()&lt;=30,"Vence pronto","Al día"))))</f>
        <v/>
      </c>
      <c r="H117" s="5" t="n"/>
    </row>
    <row r="118">
      <c r="A118" s="5" t="n"/>
      <c r="B118" s="5" t="n"/>
      <c r="C118" s="5" t="n"/>
      <c r="D118" s="6">
        <f>IF(C118="","",IFERROR(VLOOKUP(C118,Tipos!$A$6:$B$30,2,FALSE),""))</f>
        <v/>
      </c>
      <c r="E118" s="7" t="n"/>
      <c r="F118" s="8">
        <f>IF(E118="","",EDATE(E118,12))</f>
        <v/>
      </c>
      <c r="G118" s="9">
        <f>IF(A118="","",IF(F118="","Sin pagar",IF(F118&lt;TODAY(),"Vencido",IF(F118-TODAY()&lt;=30,"Vence pronto","Al día"))))</f>
        <v/>
      </c>
      <c r="H118" s="5" t="n"/>
    </row>
    <row r="119">
      <c r="A119" s="5" t="n"/>
      <c r="B119" s="5" t="n"/>
      <c r="C119" s="5" t="n"/>
      <c r="D119" s="6">
        <f>IF(C119="","",IFERROR(VLOOKUP(C119,Tipos!$A$6:$B$30,2,FALSE),""))</f>
        <v/>
      </c>
      <c r="E119" s="7" t="n"/>
      <c r="F119" s="8">
        <f>IF(E119="","",EDATE(E119,12))</f>
        <v/>
      </c>
      <c r="G119" s="9">
        <f>IF(A119="","",IF(F119="","Sin pagar",IF(F119&lt;TODAY(),"Vencido",IF(F119-TODAY()&lt;=30,"Vence pronto","Al día"))))</f>
        <v/>
      </c>
      <c r="H119" s="5" t="n"/>
    </row>
    <row r="120">
      <c r="A120" s="5" t="n"/>
      <c r="B120" s="5" t="n"/>
      <c r="C120" s="5" t="n"/>
      <c r="D120" s="6">
        <f>IF(C120="","",IFERROR(VLOOKUP(C120,Tipos!$A$6:$B$30,2,FALSE),""))</f>
        <v/>
      </c>
      <c r="E120" s="7" t="n"/>
      <c r="F120" s="8">
        <f>IF(E120="","",EDATE(E120,12))</f>
        <v/>
      </c>
      <c r="G120" s="9">
        <f>IF(A120="","",IF(F120="","Sin pagar",IF(F120&lt;TODAY(),"Vencido",IF(F120-TODAY()&lt;=30,"Vence pronto","Al día"))))</f>
        <v/>
      </c>
      <c r="H120" s="5" t="n"/>
    </row>
    <row r="121">
      <c r="A121" s="5" t="n"/>
      <c r="B121" s="5" t="n"/>
      <c r="C121" s="5" t="n"/>
      <c r="D121" s="6">
        <f>IF(C121="","",IFERROR(VLOOKUP(C121,Tipos!$A$6:$B$30,2,FALSE),""))</f>
        <v/>
      </c>
      <c r="E121" s="7" t="n"/>
      <c r="F121" s="8">
        <f>IF(E121="","",EDATE(E121,12))</f>
        <v/>
      </c>
      <c r="G121" s="9">
        <f>IF(A121="","",IF(F121="","Sin pagar",IF(F121&lt;TODAY(),"Vencido",IF(F121-TODAY()&lt;=30,"Vence pronto","Al día"))))</f>
        <v/>
      </c>
      <c r="H121" s="5" t="n"/>
    </row>
    <row r="122">
      <c r="A122" s="5" t="n"/>
      <c r="B122" s="5" t="n"/>
      <c r="C122" s="5" t="n"/>
      <c r="D122" s="6">
        <f>IF(C122="","",IFERROR(VLOOKUP(C122,Tipos!$A$6:$B$30,2,FALSE),""))</f>
        <v/>
      </c>
      <c r="E122" s="7" t="n"/>
      <c r="F122" s="8">
        <f>IF(E122="","",EDATE(E122,12))</f>
        <v/>
      </c>
      <c r="G122" s="9">
        <f>IF(A122="","",IF(F122="","Sin pagar",IF(F122&lt;TODAY(),"Vencido",IF(F122-TODAY()&lt;=30,"Vence pronto","Al día"))))</f>
        <v/>
      </c>
      <c r="H122" s="5" t="n"/>
    </row>
    <row r="123">
      <c r="A123" s="5" t="n"/>
      <c r="B123" s="5" t="n"/>
      <c r="C123" s="5" t="n"/>
      <c r="D123" s="6">
        <f>IF(C123="","",IFERROR(VLOOKUP(C123,Tipos!$A$6:$B$30,2,FALSE),""))</f>
        <v/>
      </c>
      <c r="E123" s="7" t="n"/>
      <c r="F123" s="8">
        <f>IF(E123="","",EDATE(E123,12))</f>
        <v/>
      </c>
      <c r="G123" s="9">
        <f>IF(A123="","",IF(F123="","Sin pagar",IF(F123&lt;TODAY(),"Vencido",IF(F123-TODAY()&lt;=30,"Vence pronto","Al día"))))</f>
        <v/>
      </c>
      <c r="H123" s="5" t="n"/>
    </row>
    <row r="124">
      <c r="A124" s="5" t="n"/>
      <c r="B124" s="5" t="n"/>
      <c r="C124" s="5" t="n"/>
      <c r="D124" s="6">
        <f>IF(C124="","",IFERROR(VLOOKUP(C124,Tipos!$A$6:$B$30,2,FALSE),""))</f>
        <v/>
      </c>
      <c r="E124" s="7" t="n"/>
      <c r="F124" s="8">
        <f>IF(E124="","",EDATE(E124,12))</f>
        <v/>
      </c>
      <c r="G124" s="9">
        <f>IF(A124="","",IF(F124="","Sin pagar",IF(F124&lt;TODAY(),"Vencido",IF(F124-TODAY()&lt;=30,"Vence pronto","Al día"))))</f>
        <v/>
      </c>
      <c r="H124" s="5" t="n"/>
    </row>
    <row r="125">
      <c r="A125" s="5" t="n"/>
      <c r="B125" s="5" t="n"/>
      <c r="C125" s="5" t="n"/>
      <c r="D125" s="6">
        <f>IF(C125="","",IFERROR(VLOOKUP(C125,Tipos!$A$6:$B$30,2,FALSE),""))</f>
        <v/>
      </c>
      <c r="E125" s="7" t="n"/>
      <c r="F125" s="8">
        <f>IF(E125="","",EDATE(E125,12))</f>
        <v/>
      </c>
      <c r="G125" s="9">
        <f>IF(A125="","",IF(F125="","Sin pagar",IF(F125&lt;TODAY(),"Vencido",IF(F125-TODAY()&lt;=30,"Vence pronto","Al día"))))</f>
        <v/>
      </c>
      <c r="H125" s="5" t="n"/>
    </row>
    <row r="126">
      <c r="A126" s="5" t="n"/>
      <c r="B126" s="5" t="n"/>
      <c r="C126" s="5" t="n"/>
      <c r="D126" s="6">
        <f>IF(C126="","",IFERROR(VLOOKUP(C126,Tipos!$A$6:$B$30,2,FALSE),""))</f>
        <v/>
      </c>
      <c r="E126" s="7" t="n"/>
      <c r="F126" s="8">
        <f>IF(E126="","",EDATE(E126,12))</f>
        <v/>
      </c>
      <c r="G126" s="9">
        <f>IF(A126="","",IF(F126="","Sin pagar",IF(F126&lt;TODAY(),"Vencido",IF(F126-TODAY()&lt;=30,"Vence pronto","Al día"))))</f>
        <v/>
      </c>
      <c r="H126" s="5" t="n"/>
    </row>
    <row r="127">
      <c r="A127" s="5" t="n"/>
      <c r="B127" s="5" t="n"/>
      <c r="C127" s="5" t="n"/>
      <c r="D127" s="6">
        <f>IF(C127="","",IFERROR(VLOOKUP(C127,Tipos!$A$6:$B$30,2,FALSE),""))</f>
        <v/>
      </c>
      <c r="E127" s="7" t="n"/>
      <c r="F127" s="8">
        <f>IF(E127="","",EDATE(E127,12))</f>
        <v/>
      </c>
      <c r="G127" s="9">
        <f>IF(A127="","",IF(F127="","Sin pagar",IF(F127&lt;TODAY(),"Vencido",IF(F127-TODAY()&lt;=30,"Vence pronto","Al día"))))</f>
        <v/>
      </c>
      <c r="H127" s="5" t="n"/>
    </row>
    <row r="128">
      <c r="A128" s="5" t="n"/>
      <c r="B128" s="5" t="n"/>
      <c r="C128" s="5" t="n"/>
      <c r="D128" s="6">
        <f>IF(C128="","",IFERROR(VLOOKUP(C128,Tipos!$A$6:$B$30,2,FALSE),""))</f>
        <v/>
      </c>
      <c r="E128" s="7" t="n"/>
      <c r="F128" s="8">
        <f>IF(E128="","",EDATE(E128,12))</f>
        <v/>
      </c>
      <c r="G128" s="9">
        <f>IF(A128="","",IF(F128="","Sin pagar",IF(F128&lt;TODAY(),"Vencido",IF(F128-TODAY()&lt;=30,"Vence pronto","Al día"))))</f>
        <v/>
      </c>
      <c r="H128" s="5" t="n"/>
    </row>
    <row r="129">
      <c r="A129" s="5" t="n"/>
      <c r="B129" s="5" t="n"/>
      <c r="C129" s="5" t="n"/>
      <c r="D129" s="6">
        <f>IF(C129="","",IFERROR(VLOOKUP(C129,Tipos!$A$6:$B$30,2,FALSE),""))</f>
        <v/>
      </c>
      <c r="E129" s="7" t="n"/>
      <c r="F129" s="8">
        <f>IF(E129="","",EDATE(E129,12))</f>
        <v/>
      </c>
      <c r="G129" s="9">
        <f>IF(A129="","",IF(F129="","Sin pagar",IF(F129&lt;TODAY(),"Vencido",IF(F129-TODAY()&lt;=30,"Vence pronto","Al día"))))</f>
        <v/>
      </c>
      <c r="H129" s="5" t="n"/>
    </row>
    <row r="130">
      <c r="A130" s="5" t="n"/>
      <c r="B130" s="5" t="n"/>
      <c r="C130" s="5" t="n"/>
      <c r="D130" s="6">
        <f>IF(C130="","",IFERROR(VLOOKUP(C130,Tipos!$A$6:$B$30,2,FALSE),""))</f>
        <v/>
      </c>
      <c r="E130" s="7" t="n"/>
      <c r="F130" s="8">
        <f>IF(E130="","",EDATE(E130,12))</f>
        <v/>
      </c>
      <c r="G130" s="9">
        <f>IF(A130="","",IF(F130="","Sin pagar",IF(F130&lt;TODAY(),"Vencido",IF(F130-TODAY()&lt;=30,"Vence pronto","Al día"))))</f>
        <v/>
      </c>
      <c r="H130" s="5" t="n"/>
    </row>
    <row r="131">
      <c r="A131" s="5" t="n"/>
      <c r="B131" s="5" t="n"/>
      <c r="C131" s="5" t="n"/>
      <c r="D131" s="6">
        <f>IF(C131="","",IFERROR(VLOOKUP(C131,Tipos!$A$6:$B$30,2,FALSE),""))</f>
        <v/>
      </c>
      <c r="E131" s="7" t="n"/>
      <c r="F131" s="8">
        <f>IF(E131="","",EDATE(E131,12))</f>
        <v/>
      </c>
      <c r="G131" s="9">
        <f>IF(A131="","",IF(F131="","Sin pagar",IF(F131&lt;TODAY(),"Vencido",IF(F131-TODAY()&lt;=30,"Vence pronto","Al día"))))</f>
        <v/>
      </c>
      <c r="H131" s="5" t="n"/>
    </row>
    <row r="132">
      <c r="A132" s="5" t="n"/>
      <c r="B132" s="5" t="n"/>
      <c r="C132" s="5" t="n"/>
      <c r="D132" s="6">
        <f>IF(C132="","",IFERROR(VLOOKUP(C132,Tipos!$A$6:$B$30,2,FALSE),""))</f>
        <v/>
      </c>
      <c r="E132" s="7" t="n"/>
      <c r="F132" s="8">
        <f>IF(E132="","",EDATE(E132,12))</f>
        <v/>
      </c>
      <c r="G132" s="9">
        <f>IF(A132="","",IF(F132="","Sin pagar",IF(F132&lt;TODAY(),"Vencido",IF(F132-TODAY()&lt;=30,"Vence pronto","Al día"))))</f>
        <v/>
      </c>
      <c r="H132" s="5" t="n"/>
    </row>
    <row r="133">
      <c r="A133" s="5" t="n"/>
      <c r="B133" s="5" t="n"/>
      <c r="C133" s="5" t="n"/>
      <c r="D133" s="6">
        <f>IF(C133="","",IFERROR(VLOOKUP(C133,Tipos!$A$6:$B$30,2,FALSE),""))</f>
        <v/>
      </c>
      <c r="E133" s="7" t="n"/>
      <c r="F133" s="8">
        <f>IF(E133="","",EDATE(E133,12))</f>
        <v/>
      </c>
      <c r="G133" s="9">
        <f>IF(A133="","",IF(F133="","Sin pagar",IF(F133&lt;TODAY(),"Vencido",IF(F133-TODAY()&lt;=30,"Vence pronto","Al día"))))</f>
        <v/>
      </c>
      <c r="H133" s="5" t="n"/>
    </row>
    <row r="134">
      <c r="A134" s="5" t="n"/>
      <c r="B134" s="5" t="n"/>
      <c r="C134" s="5" t="n"/>
      <c r="D134" s="6">
        <f>IF(C134="","",IFERROR(VLOOKUP(C134,Tipos!$A$6:$B$30,2,FALSE),""))</f>
        <v/>
      </c>
      <c r="E134" s="7" t="n"/>
      <c r="F134" s="8">
        <f>IF(E134="","",EDATE(E134,12))</f>
        <v/>
      </c>
      <c r="G134" s="9">
        <f>IF(A134="","",IF(F134="","Sin pagar",IF(F134&lt;TODAY(),"Vencido",IF(F134-TODAY()&lt;=30,"Vence pronto","Al día"))))</f>
        <v/>
      </c>
      <c r="H134" s="5" t="n"/>
    </row>
    <row r="135">
      <c r="A135" s="5" t="n"/>
      <c r="B135" s="5" t="n"/>
      <c r="C135" s="5" t="n"/>
      <c r="D135" s="6">
        <f>IF(C135="","",IFERROR(VLOOKUP(C135,Tipos!$A$6:$B$30,2,FALSE),""))</f>
        <v/>
      </c>
      <c r="E135" s="7" t="n"/>
      <c r="F135" s="8">
        <f>IF(E135="","",EDATE(E135,12))</f>
        <v/>
      </c>
      <c r="G135" s="9">
        <f>IF(A135="","",IF(F135="","Sin pagar",IF(F135&lt;TODAY(),"Vencido",IF(F135-TODAY()&lt;=30,"Vence pronto","Al día"))))</f>
        <v/>
      </c>
      <c r="H135" s="5" t="n"/>
    </row>
    <row r="136">
      <c r="A136" s="5" t="n"/>
      <c r="B136" s="5" t="n"/>
      <c r="C136" s="5" t="n"/>
      <c r="D136" s="6">
        <f>IF(C136="","",IFERROR(VLOOKUP(C136,Tipos!$A$6:$B$30,2,FALSE),""))</f>
        <v/>
      </c>
      <c r="E136" s="7" t="n"/>
      <c r="F136" s="8">
        <f>IF(E136="","",EDATE(E136,12))</f>
        <v/>
      </c>
      <c r="G136" s="9">
        <f>IF(A136="","",IF(F136="","Sin pagar",IF(F136&lt;TODAY(),"Vencido",IF(F136-TODAY()&lt;=30,"Vence pronto","Al día"))))</f>
        <v/>
      </c>
      <c r="H136" s="5" t="n"/>
    </row>
    <row r="137">
      <c r="A137" s="5" t="n"/>
      <c r="B137" s="5" t="n"/>
      <c r="C137" s="5" t="n"/>
      <c r="D137" s="6">
        <f>IF(C137="","",IFERROR(VLOOKUP(C137,Tipos!$A$6:$B$30,2,FALSE),""))</f>
        <v/>
      </c>
      <c r="E137" s="7" t="n"/>
      <c r="F137" s="8">
        <f>IF(E137="","",EDATE(E137,12))</f>
        <v/>
      </c>
      <c r="G137" s="9">
        <f>IF(A137="","",IF(F137="","Sin pagar",IF(F137&lt;TODAY(),"Vencido",IF(F137-TODAY()&lt;=30,"Vence pronto","Al día"))))</f>
        <v/>
      </c>
      <c r="H137" s="5" t="n"/>
    </row>
    <row r="138">
      <c r="A138" s="5" t="n"/>
      <c r="B138" s="5" t="n"/>
      <c r="C138" s="5" t="n"/>
      <c r="D138" s="6">
        <f>IF(C138="","",IFERROR(VLOOKUP(C138,Tipos!$A$6:$B$30,2,FALSE),""))</f>
        <v/>
      </c>
      <c r="E138" s="7" t="n"/>
      <c r="F138" s="8">
        <f>IF(E138="","",EDATE(E138,12))</f>
        <v/>
      </c>
      <c r="G138" s="9">
        <f>IF(A138="","",IF(F138="","Sin pagar",IF(F138&lt;TODAY(),"Vencido",IF(F138-TODAY()&lt;=30,"Vence pronto","Al día"))))</f>
        <v/>
      </c>
      <c r="H138" s="5" t="n"/>
    </row>
    <row r="139">
      <c r="A139" s="5" t="n"/>
      <c r="B139" s="5" t="n"/>
      <c r="C139" s="5" t="n"/>
      <c r="D139" s="6">
        <f>IF(C139="","",IFERROR(VLOOKUP(C139,Tipos!$A$6:$B$30,2,FALSE),""))</f>
        <v/>
      </c>
      <c r="E139" s="7" t="n"/>
      <c r="F139" s="8">
        <f>IF(E139="","",EDATE(E139,12))</f>
        <v/>
      </c>
      <c r="G139" s="9">
        <f>IF(A139="","",IF(F139="","Sin pagar",IF(F139&lt;TODAY(),"Vencido",IF(F139-TODAY()&lt;=30,"Vence pronto","Al día"))))</f>
        <v/>
      </c>
      <c r="H139" s="5" t="n"/>
    </row>
    <row r="140">
      <c r="A140" s="5" t="n"/>
      <c r="B140" s="5" t="n"/>
      <c r="C140" s="5" t="n"/>
      <c r="D140" s="6">
        <f>IF(C140="","",IFERROR(VLOOKUP(C140,Tipos!$A$6:$B$30,2,FALSE),""))</f>
        <v/>
      </c>
      <c r="E140" s="7" t="n"/>
      <c r="F140" s="8">
        <f>IF(E140="","",EDATE(E140,12))</f>
        <v/>
      </c>
      <c r="G140" s="9">
        <f>IF(A140="","",IF(F140="","Sin pagar",IF(F140&lt;TODAY(),"Vencido",IF(F140-TODAY()&lt;=30,"Vence pronto","Al día"))))</f>
        <v/>
      </c>
      <c r="H140" s="5" t="n"/>
    </row>
    <row r="141">
      <c r="A141" s="5" t="n"/>
      <c r="B141" s="5" t="n"/>
      <c r="C141" s="5" t="n"/>
      <c r="D141" s="6">
        <f>IF(C141="","",IFERROR(VLOOKUP(C141,Tipos!$A$6:$B$30,2,FALSE),""))</f>
        <v/>
      </c>
      <c r="E141" s="7" t="n"/>
      <c r="F141" s="8">
        <f>IF(E141="","",EDATE(E141,12))</f>
        <v/>
      </c>
      <c r="G141" s="9">
        <f>IF(A141="","",IF(F141="","Sin pagar",IF(F141&lt;TODAY(),"Vencido",IF(F141-TODAY()&lt;=30,"Vence pronto","Al día"))))</f>
        <v/>
      </c>
      <c r="H141" s="5" t="n"/>
    </row>
    <row r="142">
      <c r="A142" s="5" t="n"/>
      <c r="B142" s="5" t="n"/>
      <c r="C142" s="5" t="n"/>
      <c r="D142" s="6">
        <f>IF(C142="","",IFERROR(VLOOKUP(C142,Tipos!$A$6:$B$30,2,FALSE),""))</f>
        <v/>
      </c>
      <c r="E142" s="7" t="n"/>
      <c r="F142" s="8">
        <f>IF(E142="","",EDATE(E142,12))</f>
        <v/>
      </c>
      <c r="G142" s="9">
        <f>IF(A142="","",IF(F142="","Sin pagar",IF(F142&lt;TODAY(),"Vencido",IF(F142-TODAY()&lt;=30,"Vence pronto","Al día"))))</f>
        <v/>
      </c>
      <c r="H142" s="5" t="n"/>
    </row>
    <row r="143">
      <c r="A143" s="5" t="n"/>
      <c r="B143" s="5" t="n"/>
      <c r="C143" s="5" t="n"/>
      <c r="D143" s="6">
        <f>IF(C143="","",IFERROR(VLOOKUP(C143,Tipos!$A$6:$B$30,2,FALSE),""))</f>
        <v/>
      </c>
      <c r="E143" s="7" t="n"/>
      <c r="F143" s="8">
        <f>IF(E143="","",EDATE(E143,12))</f>
        <v/>
      </c>
      <c r="G143" s="9">
        <f>IF(A143="","",IF(F143="","Sin pagar",IF(F143&lt;TODAY(),"Vencido",IF(F143-TODAY()&lt;=30,"Vence pronto","Al día"))))</f>
        <v/>
      </c>
      <c r="H143" s="5" t="n"/>
    </row>
    <row r="144">
      <c r="A144" s="5" t="n"/>
      <c r="B144" s="5" t="n"/>
      <c r="C144" s="5" t="n"/>
      <c r="D144" s="6">
        <f>IF(C144="","",IFERROR(VLOOKUP(C144,Tipos!$A$6:$B$30,2,FALSE),""))</f>
        <v/>
      </c>
      <c r="E144" s="7" t="n"/>
      <c r="F144" s="8">
        <f>IF(E144="","",EDATE(E144,12))</f>
        <v/>
      </c>
      <c r="G144" s="9">
        <f>IF(A144="","",IF(F144="","Sin pagar",IF(F144&lt;TODAY(),"Vencido",IF(F144-TODAY()&lt;=30,"Vence pronto","Al día"))))</f>
        <v/>
      </c>
      <c r="H144" s="5" t="n"/>
    </row>
    <row r="145">
      <c r="A145" s="5" t="n"/>
      <c r="B145" s="5" t="n"/>
      <c r="C145" s="5" t="n"/>
      <c r="D145" s="6">
        <f>IF(C145="","",IFERROR(VLOOKUP(C145,Tipos!$A$6:$B$30,2,FALSE),""))</f>
        <v/>
      </c>
      <c r="E145" s="7" t="n"/>
      <c r="F145" s="8">
        <f>IF(E145="","",EDATE(E145,12))</f>
        <v/>
      </c>
      <c r="G145" s="9">
        <f>IF(A145="","",IF(F145="","Sin pagar",IF(F145&lt;TODAY(),"Vencido",IF(F145-TODAY()&lt;=30,"Vence pronto","Al día"))))</f>
        <v/>
      </c>
      <c r="H145" s="5" t="n"/>
    </row>
    <row r="146">
      <c r="A146" s="5" t="n"/>
      <c r="B146" s="5" t="n"/>
      <c r="C146" s="5" t="n"/>
      <c r="D146" s="6">
        <f>IF(C146="","",IFERROR(VLOOKUP(C146,Tipos!$A$6:$B$30,2,FALSE),""))</f>
        <v/>
      </c>
      <c r="E146" s="7" t="n"/>
      <c r="F146" s="8">
        <f>IF(E146="","",EDATE(E146,12))</f>
        <v/>
      </c>
      <c r="G146" s="9">
        <f>IF(A146="","",IF(F146="","Sin pagar",IF(F146&lt;TODAY(),"Vencido",IF(F146-TODAY()&lt;=30,"Vence pronto","Al día"))))</f>
        <v/>
      </c>
      <c r="H146" s="5" t="n"/>
    </row>
    <row r="147">
      <c r="A147" s="5" t="n"/>
      <c r="B147" s="5" t="n"/>
      <c r="C147" s="5" t="n"/>
      <c r="D147" s="6">
        <f>IF(C147="","",IFERROR(VLOOKUP(C147,Tipos!$A$6:$B$30,2,FALSE),""))</f>
        <v/>
      </c>
      <c r="E147" s="7" t="n"/>
      <c r="F147" s="8">
        <f>IF(E147="","",EDATE(E147,12))</f>
        <v/>
      </c>
      <c r="G147" s="9">
        <f>IF(A147="","",IF(F147="","Sin pagar",IF(F147&lt;TODAY(),"Vencido",IF(F147-TODAY()&lt;=30,"Vence pronto","Al día"))))</f>
        <v/>
      </c>
      <c r="H147" s="5" t="n"/>
    </row>
    <row r="148">
      <c r="A148" s="5" t="n"/>
      <c r="B148" s="5" t="n"/>
      <c r="C148" s="5" t="n"/>
      <c r="D148" s="6">
        <f>IF(C148="","",IFERROR(VLOOKUP(C148,Tipos!$A$6:$B$30,2,FALSE),""))</f>
        <v/>
      </c>
      <c r="E148" s="7" t="n"/>
      <c r="F148" s="8">
        <f>IF(E148="","",EDATE(E148,12))</f>
        <v/>
      </c>
      <c r="G148" s="9">
        <f>IF(A148="","",IF(F148="","Sin pagar",IF(F148&lt;TODAY(),"Vencido",IF(F148-TODAY()&lt;=30,"Vence pronto","Al día"))))</f>
        <v/>
      </c>
      <c r="H148" s="5" t="n"/>
    </row>
    <row r="149">
      <c r="A149" s="5" t="n"/>
      <c r="B149" s="5" t="n"/>
      <c r="C149" s="5" t="n"/>
      <c r="D149" s="6">
        <f>IF(C149="","",IFERROR(VLOOKUP(C149,Tipos!$A$6:$B$30,2,FALSE),""))</f>
        <v/>
      </c>
      <c r="E149" s="7" t="n"/>
      <c r="F149" s="8">
        <f>IF(E149="","",EDATE(E149,12))</f>
        <v/>
      </c>
      <c r="G149" s="9">
        <f>IF(A149="","",IF(F149="","Sin pagar",IF(F149&lt;TODAY(),"Vencido",IF(F149-TODAY()&lt;=30,"Vence pronto","Al día"))))</f>
        <v/>
      </c>
      <c r="H149" s="5" t="n"/>
    </row>
    <row r="150">
      <c r="A150" s="5" t="n"/>
      <c r="B150" s="5" t="n"/>
      <c r="C150" s="5" t="n"/>
      <c r="D150" s="6">
        <f>IF(C150="","",IFERROR(VLOOKUP(C150,Tipos!$A$6:$B$30,2,FALSE),""))</f>
        <v/>
      </c>
      <c r="E150" s="7" t="n"/>
      <c r="F150" s="8">
        <f>IF(E150="","",EDATE(E150,12))</f>
        <v/>
      </c>
      <c r="G150" s="9">
        <f>IF(A150="","",IF(F150="","Sin pagar",IF(F150&lt;TODAY(),"Vencido",IF(F150-TODAY()&lt;=30,"Vence pronto","Al día"))))</f>
        <v/>
      </c>
      <c r="H150" s="5" t="n"/>
    </row>
    <row r="151">
      <c r="A151" s="5" t="n"/>
      <c r="B151" s="5" t="n"/>
      <c r="C151" s="5" t="n"/>
      <c r="D151" s="6">
        <f>IF(C151="","",IFERROR(VLOOKUP(C151,Tipos!$A$6:$B$30,2,FALSE),""))</f>
        <v/>
      </c>
      <c r="E151" s="7" t="n"/>
      <c r="F151" s="8">
        <f>IF(E151="","",EDATE(E151,12))</f>
        <v/>
      </c>
      <c r="G151" s="9">
        <f>IF(A151="","",IF(F151="","Sin pagar",IF(F151&lt;TODAY(),"Vencido",IF(F151-TODAY()&lt;=30,"Vence pronto","Al día"))))</f>
        <v/>
      </c>
      <c r="H151" s="5" t="n"/>
    </row>
    <row r="152">
      <c r="A152" s="5" t="n"/>
      <c r="B152" s="5" t="n"/>
      <c r="C152" s="5" t="n"/>
      <c r="D152" s="6">
        <f>IF(C152="","",IFERROR(VLOOKUP(C152,Tipos!$A$6:$B$30,2,FALSE),""))</f>
        <v/>
      </c>
      <c r="E152" s="7" t="n"/>
      <c r="F152" s="8">
        <f>IF(E152="","",EDATE(E152,12))</f>
        <v/>
      </c>
      <c r="G152" s="9">
        <f>IF(A152="","",IF(F152="","Sin pagar",IF(F152&lt;TODAY(),"Vencido",IF(F152-TODAY()&lt;=30,"Vence pronto","Al día"))))</f>
        <v/>
      </c>
      <c r="H152" s="5" t="n"/>
    </row>
    <row r="153">
      <c r="A153" s="5" t="n"/>
      <c r="B153" s="5" t="n"/>
      <c r="C153" s="5" t="n"/>
      <c r="D153" s="6">
        <f>IF(C153="","",IFERROR(VLOOKUP(C153,Tipos!$A$6:$B$30,2,FALSE),""))</f>
        <v/>
      </c>
      <c r="E153" s="7" t="n"/>
      <c r="F153" s="8">
        <f>IF(E153="","",EDATE(E153,12))</f>
        <v/>
      </c>
      <c r="G153" s="9">
        <f>IF(A153="","",IF(F153="","Sin pagar",IF(F153&lt;TODAY(),"Vencido",IF(F153-TODAY()&lt;=30,"Vence pronto","Al día"))))</f>
        <v/>
      </c>
      <c r="H153" s="5" t="n"/>
    </row>
    <row r="154">
      <c r="A154" s="5" t="n"/>
      <c r="B154" s="5" t="n"/>
      <c r="C154" s="5" t="n"/>
      <c r="D154" s="6">
        <f>IF(C154="","",IFERROR(VLOOKUP(C154,Tipos!$A$6:$B$30,2,FALSE),""))</f>
        <v/>
      </c>
      <c r="E154" s="7" t="n"/>
      <c r="F154" s="8">
        <f>IF(E154="","",EDATE(E154,12))</f>
        <v/>
      </c>
      <c r="G154" s="9">
        <f>IF(A154="","",IF(F154="","Sin pagar",IF(F154&lt;TODAY(),"Vencido",IF(F154-TODAY()&lt;=30,"Vence pronto","Al día"))))</f>
        <v/>
      </c>
      <c r="H154" s="5" t="n"/>
    </row>
    <row r="155">
      <c r="A155" s="5" t="n"/>
      <c r="B155" s="5" t="n"/>
      <c r="C155" s="5" t="n"/>
      <c r="D155" s="6">
        <f>IF(C155="","",IFERROR(VLOOKUP(C155,Tipos!$A$6:$B$30,2,FALSE),""))</f>
        <v/>
      </c>
      <c r="E155" s="7" t="n"/>
      <c r="F155" s="8">
        <f>IF(E155="","",EDATE(E155,12))</f>
        <v/>
      </c>
      <c r="G155" s="9">
        <f>IF(A155="","",IF(F155="","Sin pagar",IF(F155&lt;TODAY(),"Vencido",IF(F155-TODAY()&lt;=30,"Vence pronto","Al día"))))</f>
        <v/>
      </c>
      <c r="H155" s="5" t="n"/>
    </row>
    <row r="156">
      <c r="A156" s="5" t="n"/>
      <c r="B156" s="5" t="n"/>
      <c r="C156" s="5" t="n"/>
      <c r="D156" s="6">
        <f>IF(C156="","",IFERROR(VLOOKUP(C156,Tipos!$A$6:$B$30,2,FALSE),""))</f>
        <v/>
      </c>
      <c r="E156" s="7" t="n"/>
      <c r="F156" s="8">
        <f>IF(E156="","",EDATE(E156,12))</f>
        <v/>
      </c>
      <c r="G156" s="9">
        <f>IF(A156="","",IF(F156="","Sin pagar",IF(F156&lt;TODAY(),"Vencido",IF(F156-TODAY()&lt;=30,"Vence pronto","Al día"))))</f>
        <v/>
      </c>
      <c r="H156" s="5" t="n"/>
    </row>
    <row r="157">
      <c r="A157" s="5" t="n"/>
      <c r="B157" s="5" t="n"/>
      <c r="C157" s="5" t="n"/>
      <c r="D157" s="6">
        <f>IF(C157="","",IFERROR(VLOOKUP(C157,Tipos!$A$6:$B$30,2,FALSE),""))</f>
        <v/>
      </c>
      <c r="E157" s="7" t="n"/>
      <c r="F157" s="8">
        <f>IF(E157="","",EDATE(E157,12))</f>
        <v/>
      </c>
      <c r="G157" s="9">
        <f>IF(A157="","",IF(F157="","Sin pagar",IF(F157&lt;TODAY(),"Vencido",IF(F157-TODAY()&lt;=30,"Vence pronto","Al día"))))</f>
        <v/>
      </c>
      <c r="H157" s="5" t="n"/>
    </row>
    <row r="158">
      <c r="A158" s="5" t="n"/>
      <c r="B158" s="5" t="n"/>
      <c r="C158" s="5" t="n"/>
      <c r="D158" s="6">
        <f>IF(C158="","",IFERROR(VLOOKUP(C158,Tipos!$A$6:$B$30,2,FALSE),""))</f>
        <v/>
      </c>
      <c r="E158" s="7" t="n"/>
      <c r="F158" s="8">
        <f>IF(E158="","",EDATE(E158,12))</f>
        <v/>
      </c>
      <c r="G158" s="9">
        <f>IF(A158="","",IF(F158="","Sin pagar",IF(F158&lt;TODAY(),"Vencido",IF(F158-TODAY()&lt;=30,"Vence pronto","Al día"))))</f>
        <v/>
      </c>
      <c r="H158" s="5" t="n"/>
    </row>
    <row r="159">
      <c r="A159" s="5" t="n"/>
      <c r="B159" s="5" t="n"/>
      <c r="C159" s="5" t="n"/>
      <c r="D159" s="6">
        <f>IF(C159="","",IFERROR(VLOOKUP(C159,Tipos!$A$6:$B$30,2,FALSE),""))</f>
        <v/>
      </c>
      <c r="E159" s="7" t="n"/>
      <c r="F159" s="8">
        <f>IF(E159="","",EDATE(E159,12))</f>
        <v/>
      </c>
      <c r="G159" s="9">
        <f>IF(A159="","",IF(F159="","Sin pagar",IF(F159&lt;TODAY(),"Vencido",IF(F159-TODAY()&lt;=30,"Vence pronto","Al día"))))</f>
        <v/>
      </c>
      <c r="H159" s="5" t="n"/>
    </row>
    <row r="160">
      <c r="A160" s="5" t="n"/>
      <c r="B160" s="5" t="n"/>
      <c r="C160" s="5" t="n"/>
      <c r="D160" s="6">
        <f>IF(C160="","",IFERROR(VLOOKUP(C160,Tipos!$A$6:$B$30,2,FALSE),""))</f>
        <v/>
      </c>
      <c r="E160" s="7" t="n"/>
      <c r="F160" s="8">
        <f>IF(E160="","",EDATE(E160,12))</f>
        <v/>
      </c>
      <c r="G160" s="9">
        <f>IF(A160="","",IF(F160="","Sin pagar",IF(F160&lt;TODAY(),"Vencido",IF(F160-TODAY()&lt;=30,"Vence pronto","Al día"))))</f>
        <v/>
      </c>
      <c r="H160" s="5" t="n"/>
    </row>
    <row r="161">
      <c r="A161" s="5" t="n"/>
      <c r="B161" s="5" t="n"/>
      <c r="C161" s="5" t="n"/>
      <c r="D161" s="6">
        <f>IF(C161="","",IFERROR(VLOOKUP(C161,Tipos!$A$6:$B$30,2,FALSE),""))</f>
        <v/>
      </c>
      <c r="E161" s="7" t="n"/>
      <c r="F161" s="8">
        <f>IF(E161="","",EDATE(E161,12))</f>
        <v/>
      </c>
      <c r="G161" s="9">
        <f>IF(A161="","",IF(F161="","Sin pagar",IF(F161&lt;TODAY(),"Vencido",IF(F161-TODAY()&lt;=30,"Vence pronto","Al día"))))</f>
        <v/>
      </c>
      <c r="H161" s="5" t="n"/>
    </row>
    <row r="162">
      <c r="A162" s="5" t="n"/>
      <c r="B162" s="5" t="n"/>
      <c r="C162" s="5" t="n"/>
      <c r="D162" s="6">
        <f>IF(C162="","",IFERROR(VLOOKUP(C162,Tipos!$A$6:$B$30,2,FALSE),""))</f>
        <v/>
      </c>
      <c r="E162" s="7" t="n"/>
      <c r="F162" s="8">
        <f>IF(E162="","",EDATE(E162,12))</f>
        <v/>
      </c>
      <c r="G162" s="9">
        <f>IF(A162="","",IF(F162="","Sin pagar",IF(F162&lt;TODAY(),"Vencido",IF(F162-TODAY()&lt;=30,"Vence pronto","Al día"))))</f>
        <v/>
      </c>
      <c r="H162" s="5" t="n"/>
    </row>
    <row r="163">
      <c r="A163" s="5" t="n"/>
      <c r="B163" s="5" t="n"/>
      <c r="C163" s="5" t="n"/>
      <c r="D163" s="6">
        <f>IF(C163="","",IFERROR(VLOOKUP(C163,Tipos!$A$6:$B$30,2,FALSE),""))</f>
        <v/>
      </c>
      <c r="E163" s="7" t="n"/>
      <c r="F163" s="8">
        <f>IF(E163="","",EDATE(E163,12))</f>
        <v/>
      </c>
      <c r="G163" s="9">
        <f>IF(A163="","",IF(F163="","Sin pagar",IF(F163&lt;TODAY(),"Vencido",IF(F163-TODAY()&lt;=30,"Vence pronto","Al día"))))</f>
        <v/>
      </c>
      <c r="H163" s="5" t="n"/>
    </row>
    <row r="164">
      <c r="A164" s="5" t="n"/>
      <c r="B164" s="5" t="n"/>
      <c r="C164" s="5" t="n"/>
      <c r="D164" s="6">
        <f>IF(C164="","",IFERROR(VLOOKUP(C164,Tipos!$A$6:$B$30,2,FALSE),""))</f>
        <v/>
      </c>
      <c r="E164" s="7" t="n"/>
      <c r="F164" s="8">
        <f>IF(E164="","",EDATE(E164,12))</f>
        <v/>
      </c>
      <c r="G164" s="9">
        <f>IF(A164="","",IF(F164="","Sin pagar",IF(F164&lt;TODAY(),"Vencido",IF(F164-TODAY()&lt;=30,"Vence pronto","Al día"))))</f>
        <v/>
      </c>
      <c r="H164" s="5" t="n"/>
    </row>
    <row r="165">
      <c r="A165" s="5" t="n"/>
      <c r="B165" s="5" t="n"/>
      <c r="C165" s="5" t="n"/>
      <c r="D165" s="6">
        <f>IF(C165="","",IFERROR(VLOOKUP(C165,Tipos!$A$6:$B$30,2,FALSE),""))</f>
        <v/>
      </c>
      <c r="E165" s="7" t="n"/>
      <c r="F165" s="8">
        <f>IF(E165="","",EDATE(E165,12))</f>
        <v/>
      </c>
      <c r="G165" s="9">
        <f>IF(A165="","",IF(F165="","Sin pagar",IF(F165&lt;TODAY(),"Vencido",IF(F165-TODAY()&lt;=30,"Vence pronto","Al día"))))</f>
        <v/>
      </c>
      <c r="H165" s="5" t="n"/>
    </row>
    <row r="166">
      <c r="A166" s="5" t="n"/>
      <c r="B166" s="5" t="n"/>
      <c r="C166" s="5" t="n"/>
      <c r="D166" s="6">
        <f>IF(C166="","",IFERROR(VLOOKUP(C166,Tipos!$A$6:$B$30,2,FALSE),""))</f>
        <v/>
      </c>
      <c r="E166" s="7" t="n"/>
      <c r="F166" s="8">
        <f>IF(E166="","",EDATE(E166,12))</f>
        <v/>
      </c>
      <c r="G166" s="9">
        <f>IF(A166="","",IF(F166="","Sin pagar",IF(F166&lt;TODAY(),"Vencido",IF(F166-TODAY()&lt;=30,"Vence pronto","Al día"))))</f>
        <v/>
      </c>
      <c r="H166" s="5" t="n"/>
    </row>
    <row r="167">
      <c r="A167" s="5" t="n"/>
      <c r="B167" s="5" t="n"/>
      <c r="C167" s="5" t="n"/>
      <c r="D167" s="6">
        <f>IF(C167="","",IFERROR(VLOOKUP(C167,Tipos!$A$6:$B$30,2,FALSE),""))</f>
        <v/>
      </c>
      <c r="E167" s="7" t="n"/>
      <c r="F167" s="8">
        <f>IF(E167="","",EDATE(E167,12))</f>
        <v/>
      </c>
      <c r="G167" s="9">
        <f>IF(A167="","",IF(F167="","Sin pagar",IF(F167&lt;TODAY(),"Vencido",IF(F167-TODAY()&lt;=30,"Vence pronto","Al día"))))</f>
        <v/>
      </c>
      <c r="H167" s="5" t="n"/>
    </row>
    <row r="168">
      <c r="A168" s="5" t="n"/>
      <c r="B168" s="5" t="n"/>
      <c r="C168" s="5" t="n"/>
      <c r="D168" s="6">
        <f>IF(C168="","",IFERROR(VLOOKUP(C168,Tipos!$A$6:$B$30,2,FALSE),""))</f>
        <v/>
      </c>
      <c r="E168" s="7" t="n"/>
      <c r="F168" s="8">
        <f>IF(E168="","",EDATE(E168,12))</f>
        <v/>
      </c>
      <c r="G168" s="9">
        <f>IF(A168="","",IF(F168="","Sin pagar",IF(F168&lt;TODAY(),"Vencido",IF(F168-TODAY()&lt;=30,"Vence pronto","Al día"))))</f>
        <v/>
      </c>
      <c r="H168" s="5" t="n"/>
    </row>
    <row r="169">
      <c r="A169" s="5" t="n"/>
      <c r="B169" s="5" t="n"/>
      <c r="C169" s="5" t="n"/>
      <c r="D169" s="6">
        <f>IF(C169="","",IFERROR(VLOOKUP(C169,Tipos!$A$6:$B$30,2,FALSE),""))</f>
        <v/>
      </c>
      <c r="E169" s="7" t="n"/>
      <c r="F169" s="8">
        <f>IF(E169="","",EDATE(E169,12))</f>
        <v/>
      </c>
      <c r="G169" s="9">
        <f>IF(A169="","",IF(F169="","Sin pagar",IF(F169&lt;TODAY(),"Vencido",IF(F169-TODAY()&lt;=30,"Vence pronto","Al día"))))</f>
        <v/>
      </c>
      <c r="H169" s="5" t="n"/>
    </row>
    <row r="170">
      <c r="A170" s="5" t="n"/>
      <c r="B170" s="5" t="n"/>
      <c r="C170" s="5" t="n"/>
      <c r="D170" s="6">
        <f>IF(C170="","",IFERROR(VLOOKUP(C170,Tipos!$A$6:$B$30,2,FALSE),""))</f>
        <v/>
      </c>
      <c r="E170" s="7" t="n"/>
      <c r="F170" s="8">
        <f>IF(E170="","",EDATE(E170,12))</f>
        <v/>
      </c>
      <c r="G170" s="9">
        <f>IF(A170="","",IF(F170="","Sin pagar",IF(F170&lt;TODAY(),"Vencido",IF(F170-TODAY()&lt;=30,"Vence pronto","Al día"))))</f>
        <v/>
      </c>
      <c r="H170" s="5" t="n"/>
    </row>
    <row r="171">
      <c r="A171" s="5" t="n"/>
      <c r="B171" s="5" t="n"/>
      <c r="C171" s="5" t="n"/>
      <c r="D171" s="6">
        <f>IF(C171="","",IFERROR(VLOOKUP(C171,Tipos!$A$6:$B$30,2,FALSE),""))</f>
        <v/>
      </c>
      <c r="E171" s="7" t="n"/>
      <c r="F171" s="8">
        <f>IF(E171="","",EDATE(E171,12))</f>
        <v/>
      </c>
      <c r="G171" s="9">
        <f>IF(A171="","",IF(F171="","Sin pagar",IF(F171&lt;TODAY(),"Vencido",IF(F171-TODAY()&lt;=30,"Vence pronto","Al día"))))</f>
        <v/>
      </c>
      <c r="H171" s="5" t="n"/>
    </row>
    <row r="172">
      <c r="A172" s="5" t="n"/>
      <c r="B172" s="5" t="n"/>
      <c r="C172" s="5" t="n"/>
      <c r="D172" s="6">
        <f>IF(C172="","",IFERROR(VLOOKUP(C172,Tipos!$A$6:$B$30,2,FALSE),""))</f>
        <v/>
      </c>
      <c r="E172" s="7" t="n"/>
      <c r="F172" s="8">
        <f>IF(E172="","",EDATE(E172,12))</f>
        <v/>
      </c>
      <c r="G172" s="9">
        <f>IF(A172="","",IF(F172="","Sin pagar",IF(F172&lt;TODAY(),"Vencido",IF(F172-TODAY()&lt;=30,"Vence pronto","Al día"))))</f>
        <v/>
      </c>
      <c r="H172" s="5" t="n"/>
    </row>
    <row r="173">
      <c r="A173" s="5" t="n"/>
      <c r="B173" s="5" t="n"/>
      <c r="C173" s="5" t="n"/>
      <c r="D173" s="6">
        <f>IF(C173="","",IFERROR(VLOOKUP(C173,Tipos!$A$6:$B$30,2,FALSE),""))</f>
        <v/>
      </c>
      <c r="E173" s="7" t="n"/>
      <c r="F173" s="8">
        <f>IF(E173="","",EDATE(E173,12))</f>
        <v/>
      </c>
      <c r="G173" s="9">
        <f>IF(A173="","",IF(F173="","Sin pagar",IF(F173&lt;TODAY(),"Vencido",IF(F173-TODAY()&lt;=30,"Vence pronto","Al día"))))</f>
        <v/>
      </c>
      <c r="H173" s="5" t="n"/>
    </row>
    <row r="174">
      <c r="A174" s="5" t="n"/>
      <c r="B174" s="5" t="n"/>
      <c r="C174" s="5" t="n"/>
      <c r="D174" s="6">
        <f>IF(C174="","",IFERROR(VLOOKUP(C174,Tipos!$A$6:$B$30,2,FALSE),""))</f>
        <v/>
      </c>
      <c r="E174" s="7" t="n"/>
      <c r="F174" s="8">
        <f>IF(E174="","",EDATE(E174,12))</f>
        <v/>
      </c>
      <c r="G174" s="9">
        <f>IF(A174="","",IF(F174="","Sin pagar",IF(F174&lt;TODAY(),"Vencido",IF(F174-TODAY()&lt;=30,"Vence pronto","Al día"))))</f>
        <v/>
      </c>
      <c r="H174" s="5" t="n"/>
    </row>
    <row r="175">
      <c r="A175" s="5" t="n"/>
      <c r="B175" s="5" t="n"/>
      <c r="C175" s="5" t="n"/>
      <c r="D175" s="6">
        <f>IF(C175="","",IFERROR(VLOOKUP(C175,Tipos!$A$6:$B$30,2,FALSE),""))</f>
        <v/>
      </c>
      <c r="E175" s="7" t="n"/>
      <c r="F175" s="8">
        <f>IF(E175="","",EDATE(E175,12))</f>
        <v/>
      </c>
      <c r="G175" s="9">
        <f>IF(A175="","",IF(F175="","Sin pagar",IF(F175&lt;TODAY(),"Vencido",IF(F175-TODAY()&lt;=30,"Vence pronto","Al día"))))</f>
        <v/>
      </c>
      <c r="H175" s="5" t="n"/>
    </row>
    <row r="176">
      <c r="A176" s="5" t="n"/>
      <c r="B176" s="5" t="n"/>
      <c r="C176" s="5" t="n"/>
      <c r="D176" s="6">
        <f>IF(C176="","",IFERROR(VLOOKUP(C176,Tipos!$A$6:$B$30,2,FALSE),""))</f>
        <v/>
      </c>
      <c r="E176" s="7" t="n"/>
      <c r="F176" s="8">
        <f>IF(E176="","",EDATE(E176,12))</f>
        <v/>
      </c>
      <c r="G176" s="9">
        <f>IF(A176="","",IF(F176="","Sin pagar",IF(F176&lt;TODAY(),"Vencido",IF(F176-TODAY()&lt;=30,"Vence pronto","Al día"))))</f>
        <v/>
      </c>
      <c r="H176" s="5" t="n"/>
    </row>
    <row r="177">
      <c r="A177" s="5" t="n"/>
      <c r="B177" s="5" t="n"/>
      <c r="C177" s="5" t="n"/>
      <c r="D177" s="6">
        <f>IF(C177="","",IFERROR(VLOOKUP(C177,Tipos!$A$6:$B$30,2,FALSE),""))</f>
        <v/>
      </c>
      <c r="E177" s="7" t="n"/>
      <c r="F177" s="8">
        <f>IF(E177="","",EDATE(E177,12))</f>
        <v/>
      </c>
      <c r="G177" s="9">
        <f>IF(A177="","",IF(F177="","Sin pagar",IF(F177&lt;TODAY(),"Vencido",IF(F177-TODAY()&lt;=30,"Vence pronto","Al día"))))</f>
        <v/>
      </c>
      <c r="H177" s="5" t="n"/>
    </row>
    <row r="178">
      <c r="A178" s="5" t="n"/>
      <c r="B178" s="5" t="n"/>
      <c r="C178" s="5" t="n"/>
      <c r="D178" s="6">
        <f>IF(C178="","",IFERROR(VLOOKUP(C178,Tipos!$A$6:$B$30,2,FALSE),""))</f>
        <v/>
      </c>
      <c r="E178" s="7" t="n"/>
      <c r="F178" s="8">
        <f>IF(E178="","",EDATE(E178,12))</f>
        <v/>
      </c>
      <c r="G178" s="9">
        <f>IF(A178="","",IF(F178="","Sin pagar",IF(F178&lt;TODAY(),"Vencido",IF(F178-TODAY()&lt;=30,"Vence pronto","Al día"))))</f>
        <v/>
      </c>
      <c r="H178" s="5" t="n"/>
    </row>
    <row r="179">
      <c r="A179" s="5" t="n"/>
      <c r="B179" s="5" t="n"/>
      <c r="C179" s="5" t="n"/>
      <c r="D179" s="6">
        <f>IF(C179="","",IFERROR(VLOOKUP(C179,Tipos!$A$6:$B$30,2,FALSE),""))</f>
        <v/>
      </c>
      <c r="E179" s="7" t="n"/>
      <c r="F179" s="8">
        <f>IF(E179="","",EDATE(E179,12))</f>
        <v/>
      </c>
      <c r="G179" s="9">
        <f>IF(A179="","",IF(F179="","Sin pagar",IF(F179&lt;TODAY(),"Vencido",IF(F179-TODAY()&lt;=30,"Vence pronto","Al día"))))</f>
        <v/>
      </c>
      <c r="H179" s="5" t="n"/>
    </row>
    <row r="180">
      <c r="A180" s="5" t="n"/>
      <c r="B180" s="5" t="n"/>
      <c r="C180" s="5" t="n"/>
      <c r="D180" s="6">
        <f>IF(C180="","",IFERROR(VLOOKUP(C180,Tipos!$A$6:$B$30,2,FALSE),""))</f>
        <v/>
      </c>
      <c r="E180" s="7" t="n"/>
      <c r="F180" s="8">
        <f>IF(E180="","",EDATE(E180,12))</f>
        <v/>
      </c>
      <c r="G180" s="9">
        <f>IF(A180="","",IF(F180="","Sin pagar",IF(F180&lt;TODAY(),"Vencido",IF(F180-TODAY()&lt;=30,"Vence pronto","Al día"))))</f>
        <v/>
      </c>
      <c r="H180" s="5" t="n"/>
    </row>
    <row r="181">
      <c r="A181" s="5" t="n"/>
      <c r="B181" s="5" t="n"/>
      <c r="C181" s="5" t="n"/>
      <c r="D181" s="6">
        <f>IF(C181="","",IFERROR(VLOOKUP(C181,Tipos!$A$6:$B$30,2,FALSE),""))</f>
        <v/>
      </c>
      <c r="E181" s="7" t="n"/>
      <c r="F181" s="8">
        <f>IF(E181="","",EDATE(E181,12))</f>
        <v/>
      </c>
      <c r="G181" s="9">
        <f>IF(A181="","",IF(F181="","Sin pagar",IF(F181&lt;TODAY(),"Vencido",IF(F181-TODAY()&lt;=30,"Vence pronto","Al día"))))</f>
        <v/>
      </c>
      <c r="H181" s="5" t="n"/>
    </row>
    <row r="182">
      <c r="A182" s="5" t="n"/>
      <c r="B182" s="5" t="n"/>
      <c r="C182" s="5" t="n"/>
      <c r="D182" s="6">
        <f>IF(C182="","",IFERROR(VLOOKUP(C182,Tipos!$A$6:$B$30,2,FALSE),""))</f>
        <v/>
      </c>
      <c r="E182" s="7" t="n"/>
      <c r="F182" s="8">
        <f>IF(E182="","",EDATE(E182,12))</f>
        <v/>
      </c>
      <c r="G182" s="9">
        <f>IF(A182="","",IF(F182="","Sin pagar",IF(F182&lt;TODAY(),"Vencido",IF(F182-TODAY()&lt;=30,"Vence pronto","Al día"))))</f>
        <v/>
      </c>
      <c r="H182" s="5" t="n"/>
    </row>
    <row r="183">
      <c r="A183" s="5" t="n"/>
      <c r="B183" s="5" t="n"/>
      <c r="C183" s="5" t="n"/>
      <c r="D183" s="6">
        <f>IF(C183="","",IFERROR(VLOOKUP(C183,Tipos!$A$6:$B$30,2,FALSE),""))</f>
        <v/>
      </c>
      <c r="E183" s="7" t="n"/>
      <c r="F183" s="8">
        <f>IF(E183="","",EDATE(E183,12))</f>
        <v/>
      </c>
      <c r="G183" s="9">
        <f>IF(A183="","",IF(F183="","Sin pagar",IF(F183&lt;TODAY(),"Vencido",IF(F183-TODAY()&lt;=30,"Vence pronto","Al día"))))</f>
        <v/>
      </c>
      <c r="H183" s="5" t="n"/>
    </row>
    <row r="184">
      <c r="A184" s="5" t="n"/>
      <c r="B184" s="5" t="n"/>
      <c r="C184" s="5" t="n"/>
      <c r="D184" s="6">
        <f>IF(C184="","",IFERROR(VLOOKUP(C184,Tipos!$A$6:$B$30,2,FALSE),""))</f>
        <v/>
      </c>
      <c r="E184" s="7" t="n"/>
      <c r="F184" s="8">
        <f>IF(E184="","",EDATE(E184,12))</f>
        <v/>
      </c>
      <c r="G184" s="9">
        <f>IF(A184="","",IF(F184="","Sin pagar",IF(F184&lt;TODAY(),"Vencido",IF(F184-TODAY()&lt;=30,"Vence pronto","Al día"))))</f>
        <v/>
      </c>
      <c r="H184" s="5" t="n"/>
    </row>
    <row r="185">
      <c r="A185" s="5" t="n"/>
      <c r="B185" s="5" t="n"/>
      <c r="C185" s="5" t="n"/>
      <c r="D185" s="6">
        <f>IF(C185="","",IFERROR(VLOOKUP(C185,Tipos!$A$6:$B$30,2,FALSE),""))</f>
        <v/>
      </c>
      <c r="E185" s="7" t="n"/>
      <c r="F185" s="8">
        <f>IF(E185="","",EDATE(E185,12))</f>
        <v/>
      </c>
      <c r="G185" s="9">
        <f>IF(A185="","",IF(F185="","Sin pagar",IF(F185&lt;TODAY(),"Vencido",IF(F185-TODAY()&lt;=30,"Vence pronto","Al día"))))</f>
        <v/>
      </c>
      <c r="H185" s="5" t="n"/>
    </row>
    <row r="186">
      <c r="A186" s="5" t="n"/>
      <c r="B186" s="5" t="n"/>
      <c r="C186" s="5" t="n"/>
      <c r="D186" s="6">
        <f>IF(C186="","",IFERROR(VLOOKUP(C186,Tipos!$A$6:$B$30,2,FALSE),""))</f>
        <v/>
      </c>
      <c r="E186" s="7" t="n"/>
      <c r="F186" s="8">
        <f>IF(E186="","",EDATE(E186,12))</f>
        <v/>
      </c>
      <c r="G186" s="9">
        <f>IF(A186="","",IF(F186="","Sin pagar",IF(F186&lt;TODAY(),"Vencido",IF(F186-TODAY()&lt;=30,"Vence pronto","Al día"))))</f>
        <v/>
      </c>
      <c r="H186" s="5" t="n"/>
    </row>
    <row r="187">
      <c r="A187" s="5" t="n"/>
      <c r="B187" s="5" t="n"/>
      <c r="C187" s="5" t="n"/>
      <c r="D187" s="6">
        <f>IF(C187="","",IFERROR(VLOOKUP(C187,Tipos!$A$6:$B$30,2,FALSE),""))</f>
        <v/>
      </c>
      <c r="E187" s="7" t="n"/>
      <c r="F187" s="8">
        <f>IF(E187="","",EDATE(E187,12))</f>
        <v/>
      </c>
      <c r="G187" s="9">
        <f>IF(A187="","",IF(F187="","Sin pagar",IF(F187&lt;TODAY(),"Vencido",IF(F187-TODAY()&lt;=30,"Vence pronto","Al día"))))</f>
        <v/>
      </c>
      <c r="H187" s="5" t="n"/>
    </row>
    <row r="188">
      <c r="A188" s="5" t="n"/>
      <c r="B188" s="5" t="n"/>
      <c r="C188" s="5" t="n"/>
      <c r="D188" s="6">
        <f>IF(C188="","",IFERROR(VLOOKUP(C188,Tipos!$A$6:$B$30,2,FALSE),""))</f>
        <v/>
      </c>
      <c r="E188" s="7" t="n"/>
      <c r="F188" s="8">
        <f>IF(E188="","",EDATE(E188,12))</f>
        <v/>
      </c>
      <c r="G188" s="9">
        <f>IF(A188="","",IF(F188="","Sin pagar",IF(F188&lt;TODAY(),"Vencido",IF(F188-TODAY()&lt;=30,"Vence pronto","Al día"))))</f>
        <v/>
      </c>
      <c r="H188" s="5" t="n"/>
    </row>
    <row r="189">
      <c r="A189" s="5" t="n"/>
      <c r="B189" s="5" t="n"/>
      <c r="C189" s="5" t="n"/>
      <c r="D189" s="6">
        <f>IF(C189="","",IFERROR(VLOOKUP(C189,Tipos!$A$6:$B$30,2,FALSE),""))</f>
        <v/>
      </c>
      <c r="E189" s="7" t="n"/>
      <c r="F189" s="8">
        <f>IF(E189="","",EDATE(E189,12))</f>
        <v/>
      </c>
      <c r="G189" s="9">
        <f>IF(A189="","",IF(F189="","Sin pagar",IF(F189&lt;TODAY(),"Vencido",IF(F189-TODAY()&lt;=30,"Vence pronto","Al día"))))</f>
        <v/>
      </c>
      <c r="H189" s="5" t="n"/>
    </row>
    <row r="190">
      <c r="A190" s="5" t="n"/>
      <c r="B190" s="5" t="n"/>
      <c r="C190" s="5" t="n"/>
      <c r="D190" s="6">
        <f>IF(C190="","",IFERROR(VLOOKUP(C190,Tipos!$A$6:$B$30,2,FALSE),""))</f>
        <v/>
      </c>
      <c r="E190" s="7" t="n"/>
      <c r="F190" s="8">
        <f>IF(E190="","",EDATE(E190,12))</f>
        <v/>
      </c>
      <c r="G190" s="9">
        <f>IF(A190="","",IF(F190="","Sin pagar",IF(F190&lt;TODAY(),"Vencido",IF(F190-TODAY()&lt;=30,"Vence pronto","Al día"))))</f>
        <v/>
      </c>
      <c r="H190" s="5" t="n"/>
    </row>
    <row r="191">
      <c r="A191" s="5" t="n"/>
      <c r="B191" s="5" t="n"/>
      <c r="C191" s="5" t="n"/>
      <c r="D191" s="6">
        <f>IF(C191="","",IFERROR(VLOOKUP(C191,Tipos!$A$6:$B$30,2,FALSE),""))</f>
        <v/>
      </c>
      <c r="E191" s="7" t="n"/>
      <c r="F191" s="8">
        <f>IF(E191="","",EDATE(E191,12))</f>
        <v/>
      </c>
      <c r="G191" s="9">
        <f>IF(A191="","",IF(F191="","Sin pagar",IF(F191&lt;TODAY(),"Vencido",IF(F191-TODAY()&lt;=30,"Vence pronto","Al día"))))</f>
        <v/>
      </c>
      <c r="H191" s="5" t="n"/>
    </row>
    <row r="192">
      <c r="A192" s="5" t="n"/>
      <c r="B192" s="5" t="n"/>
      <c r="C192" s="5" t="n"/>
      <c r="D192" s="6">
        <f>IF(C192="","",IFERROR(VLOOKUP(C192,Tipos!$A$6:$B$30,2,FALSE),""))</f>
        <v/>
      </c>
      <c r="E192" s="7" t="n"/>
      <c r="F192" s="8">
        <f>IF(E192="","",EDATE(E192,12))</f>
        <v/>
      </c>
      <c r="G192" s="9">
        <f>IF(A192="","",IF(F192="","Sin pagar",IF(F192&lt;TODAY(),"Vencido",IF(F192-TODAY()&lt;=30,"Vence pronto","Al día"))))</f>
        <v/>
      </c>
      <c r="H192" s="5" t="n"/>
    </row>
    <row r="193">
      <c r="A193" s="5" t="n"/>
      <c r="B193" s="5" t="n"/>
      <c r="C193" s="5" t="n"/>
      <c r="D193" s="6">
        <f>IF(C193="","",IFERROR(VLOOKUP(C193,Tipos!$A$6:$B$30,2,FALSE),""))</f>
        <v/>
      </c>
      <c r="E193" s="7" t="n"/>
      <c r="F193" s="8">
        <f>IF(E193="","",EDATE(E193,12))</f>
        <v/>
      </c>
      <c r="G193" s="9">
        <f>IF(A193="","",IF(F193="","Sin pagar",IF(F193&lt;TODAY(),"Vencido",IF(F193-TODAY()&lt;=30,"Vence pronto","Al día"))))</f>
        <v/>
      </c>
      <c r="H193" s="5" t="n"/>
    </row>
    <row r="194">
      <c r="A194" s="5" t="n"/>
      <c r="B194" s="5" t="n"/>
      <c r="C194" s="5" t="n"/>
      <c r="D194" s="6">
        <f>IF(C194="","",IFERROR(VLOOKUP(C194,Tipos!$A$6:$B$30,2,FALSE),""))</f>
        <v/>
      </c>
      <c r="E194" s="7" t="n"/>
      <c r="F194" s="8">
        <f>IF(E194="","",EDATE(E194,12))</f>
        <v/>
      </c>
      <c r="G194" s="9">
        <f>IF(A194="","",IF(F194="","Sin pagar",IF(F194&lt;TODAY(),"Vencido",IF(F194-TODAY()&lt;=30,"Vence pronto","Al día"))))</f>
        <v/>
      </c>
      <c r="H194" s="5" t="n"/>
    </row>
    <row r="195">
      <c r="A195" s="5" t="n"/>
      <c r="B195" s="5" t="n"/>
      <c r="C195" s="5" t="n"/>
      <c r="D195" s="6">
        <f>IF(C195="","",IFERROR(VLOOKUP(C195,Tipos!$A$6:$B$30,2,FALSE),""))</f>
        <v/>
      </c>
      <c r="E195" s="7" t="n"/>
      <c r="F195" s="8">
        <f>IF(E195="","",EDATE(E195,12))</f>
        <v/>
      </c>
      <c r="G195" s="9">
        <f>IF(A195="","",IF(F195="","Sin pagar",IF(F195&lt;TODAY(),"Vencido",IF(F195-TODAY()&lt;=30,"Vence pronto","Al día"))))</f>
        <v/>
      </c>
      <c r="H195" s="5" t="n"/>
    </row>
    <row r="196">
      <c r="A196" s="5" t="n"/>
      <c r="B196" s="5" t="n"/>
      <c r="C196" s="5" t="n"/>
      <c r="D196" s="6">
        <f>IF(C196="","",IFERROR(VLOOKUP(C196,Tipos!$A$6:$B$30,2,FALSE),""))</f>
        <v/>
      </c>
      <c r="E196" s="7" t="n"/>
      <c r="F196" s="8">
        <f>IF(E196="","",EDATE(E196,12))</f>
        <v/>
      </c>
      <c r="G196" s="9">
        <f>IF(A196="","",IF(F196="","Sin pagar",IF(F196&lt;TODAY(),"Vencido",IF(F196-TODAY()&lt;=30,"Vence pronto","Al día"))))</f>
        <v/>
      </c>
      <c r="H196" s="5" t="n"/>
    </row>
    <row r="197">
      <c r="A197" s="5" t="n"/>
      <c r="B197" s="5" t="n"/>
      <c r="C197" s="5" t="n"/>
      <c r="D197" s="6">
        <f>IF(C197="","",IFERROR(VLOOKUP(C197,Tipos!$A$6:$B$30,2,FALSE),""))</f>
        <v/>
      </c>
      <c r="E197" s="7" t="n"/>
      <c r="F197" s="8">
        <f>IF(E197="","",EDATE(E197,12))</f>
        <v/>
      </c>
      <c r="G197" s="9">
        <f>IF(A197="","",IF(F197="","Sin pagar",IF(F197&lt;TODAY(),"Vencido",IF(F197-TODAY()&lt;=30,"Vence pronto","Al día"))))</f>
        <v/>
      </c>
      <c r="H197" s="5" t="n"/>
    </row>
    <row r="198">
      <c r="A198" s="5" t="n"/>
      <c r="B198" s="5" t="n"/>
      <c r="C198" s="5" t="n"/>
      <c r="D198" s="6">
        <f>IF(C198="","",IFERROR(VLOOKUP(C198,Tipos!$A$6:$B$30,2,FALSE),""))</f>
        <v/>
      </c>
      <c r="E198" s="7" t="n"/>
      <c r="F198" s="8">
        <f>IF(E198="","",EDATE(E198,12))</f>
        <v/>
      </c>
      <c r="G198" s="9">
        <f>IF(A198="","",IF(F198="","Sin pagar",IF(F198&lt;TODAY(),"Vencido",IF(F198-TODAY()&lt;=30,"Vence pronto","Al día"))))</f>
        <v/>
      </c>
      <c r="H198" s="5" t="n"/>
    </row>
    <row r="199">
      <c r="A199" s="5" t="n"/>
      <c r="B199" s="5" t="n"/>
      <c r="C199" s="5" t="n"/>
      <c r="D199" s="6">
        <f>IF(C199="","",IFERROR(VLOOKUP(C199,Tipos!$A$6:$B$30,2,FALSE),""))</f>
        <v/>
      </c>
      <c r="E199" s="7" t="n"/>
      <c r="F199" s="8">
        <f>IF(E199="","",EDATE(E199,12))</f>
        <v/>
      </c>
      <c r="G199" s="9">
        <f>IF(A199="","",IF(F199="","Sin pagar",IF(F199&lt;TODAY(),"Vencido",IF(F199-TODAY()&lt;=30,"Vence pronto","Al día"))))</f>
        <v/>
      </c>
      <c r="H199" s="5" t="n"/>
    </row>
    <row r="200">
      <c r="A200" s="5" t="n"/>
      <c r="B200" s="5" t="n"/>
      <c r="C200" s="5" t="n"/>
      <c r="D200" s="6">
        <f>IF(C200="","",IFERROR(VLOOKUP(C200,Tipos!$A$6:$B$30,2,FALSE),""))</f>
        <v/>
      </c>
      <c r="E200" s="7" t="n"/>
      <c r="F200" s="8">
        <f>IF(E200="","",EDATE(E200,12))</f>
        <v/>
      </c>
      <c r="G200" s="9">
        <f>IF(A200="","",IF(F200="","Sin pagar",IF(F200&lt;TODAY(),"Vencido",IF(F200-TODAY()&lt;=30,"Vence pronto","Al día"))))</f>
        <v/>
      </c>
      <c r="H200" s="5" t="n"/>
    </row>
    <row r="201">
      <c r="A201" s="5" t="n"/>
      <c r="B201" s="5" t="n"/>
      <c r="C201" s="5" t="n"/>
      <c r="D201" s="6">
        <f>IF(C201="","",IFERROR(VLOOKUP(C201,Tipos!$A$6:$B$30,2,FALSE),""))</f>
        <v/>
      </c>
      <c r="E201" s="7" t="n"/>
      <c r="F201" s="8">
        <f>IF(E201="","",EDATE(E201,12))</f>
        <v/>
      </c>
      <c r="G201" s="9">
        <f>IF(A201="","",IF(F201="","Sin pagar",IF(F201&lt;TODAY(),"Vencido",IF(F201-TODAY()&lt;=30,"Vence pronto","Al día"))))</f>
        <v/>
      </c>
      <c r="H201" s="5" t="n"/>
    </row>
    <row r="202">
      <c r="A202" s="5" t="n"/>
      <c r="B202" s="5" t="n"/>
      <c r="C202" s="5" t="n"/>
      <c r="D202" s="6">
        <f>IF(C202="","",IFERROR(VLOOKUP(C202,Tipos!$A$6:$B$30,2,FALSE),""))</f>
        <v/>
      </c>
      <c r="E202" s="7" t="n"/>
      <c r="F202" s="8">
        <f>IF(E202="","",EDATE(E202,12))</f>
        <v/>
      </c>
      <c r="G202" s="9">
        <f>IF(A202="","",IF(F202="","Sin pagar",IF(F202&lt;TODAY(),"Vencido",IF(F202-TODAY()&lt;=30,"Vence pronto","Al día"))))</f>
        <v/>
      </c>
      <c r="H202" s="5" t="n"/>
    </row>
    <row r="203">
      <c r="A203" s="5" t="n"/>
      <c r="B203" s="5" t="n"/>
      <c r="C203" s="5" t="n"/>
      <c r="D203" s="6">
        <f>IF(C203="","",IFERROR(VLOOKUP(C203,Tipos!$A$6:$B$30,2,FALSE),""))</f>
        <v/>
      </c>
      <c r="E203" s="7" t="n"/>
      <c r="F203" s="8">
        <f>IF(E203="","",EDATE(E203,12))</f>
        <v/>
      </c>
      <c r="G203" s="9">
        <f>IF(A203="","",IF(F203="","Sin pagar",IF(F203&lt;TODAY(),"Vencido",IF(F203-TODAY()&lt;=30,"Vence pronto","Al día"))))</f>
        <v/>
      </c>
      <c r="H203" s="5" t="n"/>
    </row>
    <row r="204">
      <c r="A204" s="5" t="n"/>
      <c r="B204" s="5" t="n"/>
      <c r="C204" s="5" t="n"/>
      <c r="D204" s="6">
        <f>IF(C204="","",IFERROR(VLOOKUP(C204,Tipos!$A$6:$B$30,2,FALSE),""))</f>
        <v/>
      </c>
      <c r="E204" s="7" t="n"/>
      <c r="F204" s="8">
        <f>IF(E204="","",EDATE(E204,12))</f>
        <v/>
      </c>
      <c r="G204" s="9">
        <f>IF(A204="","",IF(F204="","Sin pagar",IF(F204&lt;TODAY(),"Vencido",IF(F204-TODAY()&lt;=30,"Vence pronto","Al día"))))</f>
        <v/>
      </c>
      <c r="H204" s="5" t="n"/>
    </row>
    <row r="205">
      <c r="A205" s="5" t="n"/>
      <c r="B205" s="5" t="n"/>
      <c r="C205" s="5" t="n"/>
      <c r="D205" s="6">
        <f>IF(C205="","",IFERROR(VLOOKUP(C205,Tipos!$A$6:$B$30,2,FALSE),""))</f>
        <v/>
      </c>
      <c r="E205" s="7" t="n"/>
      <c r="F205" s="8">
        <f>IF(E205="","",EDATE(E205,12))</f>
        <v/>
      </c>
      <c r="G205" s="9">
        <f>IF(A205="","",IF(F205="","Sin pagar",IF(F205&lt;TODAY(),"Vencido",IF(F205-TODAY()&lt;=30,"Vence pronto","Al día"))))</f>
        <v/>
      </c>
      <c r="H205" s="5" t="n"/>
    </row>
    <row r="206">
      <c r="A206" s="5" t="n"/>
      <c r="B206" s="5" t="n"/>
      <c r="C206" s="5" t="n"/>
      <c r="D206" s="6">
        <f>IF(C206="","",IFERROR(VLOOKUP(C206,Tipos!$A$6:$B$30,2,FALSE),""))</f>
        <v/>
      </c>
      <c r="E206" s="7" t="n"/>
      <c r="F206" s="8">
        <f>IF(E206="","",EDATE(E206,12))</f>
        <v/>
      </c>
      <c r="G206" s="9">
        <f>IF(A206="","",IF(F206="","Sin pagar",IF(F206&lt;TODAY(),"Vencido",IF(F206-TODAY()&lt;=30,"Vence pronto","Al día"))))</f>
        <v/>
      </c>
      <c r="H206" s="5" t="n"/>
    </row>
    <row r="207">
      <c r="A207" s="5" t="n"/>
      <c r="B207" s="5" t="n"/>
      <c r="C207" s="5" t="n"/>
      <c r="D207" s="6">
        <f>IF(C207="","",IFERROR(VLOOKUP(C207,Tipos!$A$6:$B$30,2,FALSE),""))</f>
        <v/>
      </c>
      <c r="E207" s="7" t="n"/>
      <c r="F207" s="8">
        <f>IF(E207="","",EDATE(E207,12))</f>
        <v/>
      </c>
      <c r="G207" s="9">
        <f>IF(A207="","",IF(F207="","Sin pagar",IF(F207&lt;TODAY(),"Vencido",IF(F207-TODAY()&lt;=30,"Vence pronto","Al día"))))</f>
        <v/>
      </c>
      <c r="H207" s="5" t="n"/>
    </row>
    <row r="208">
      <c r="A208" s="5" t="n"/>
      <c r="B208" s="5" t="n"/>
      <c r="C208" s="5" t="n"/>
      <c r="D208" s="6">
        <f>IF(C208="","",IFERROR(VLOOKUP(C208,Tipos!$A$6:$B$30,2,FALSE),""))</f>
        <v/>
      </c>
      <c r="E208" s="7" t="n"/>
      <c r="F208" s="8">
        <f>IF(E208="","",EDATE(E208,12))</f>
        <v/>
      </c>
      <c r="G208" s="9">
        <f>IF(A208="","",IF(F208="","Sin pagar",IF(F208&lt;TODAY(),"Vencido",IF(F208-TODAY()&lt;=30,"Vence pronto","Al día"))))</f>
        <v/>
      </c>
      <c r="H208" s="5" t="n"/>
    </row>
    <row r="209">
      <c r="A209" s="5" t="n"/>
      <c r="B209" s="5" t="n"/>
      <c r="C209" s="5" t="n"/>
      <c r="D209" s="6">
        <f>IF(C209="","",IFERROR(VLOOKUP(C209,Tipos!$A$6:$B$30,2,FALSE),""))</f>
        <v/>
      </c>
      <c r="E209" s="7" t="n"/>
      <c r="F209" s="8">
        <f>IF(E209="","",EDATE(E209,12))</f>
        <v/>
      </c>
      <c r="G209" s="9">
        <f>IF(A209="","",IF(F209="","Sin pagar",IF(F209&lt;TODAY(),"Vencido",IF(F209-TODAY()&lt;=30,"Vence pronto","Al día"))))</f>
        <v/>
      </c>
      <c r="H209" s="5" t="n"/>
    </row>
    <row r="210">
      <c r="A210" s="5" t="n"/>
      <c r="B210" s="5" t="n"/>
      <c r="C210" s="5" t="n"/>
      <c r="D210" s="6">
        <f>IF(C210="","",IFERROR(VLOOKUP(C210,Tipos!$A$6:$B$30,2,FALSE),""))</f>
        <v/>
      </c>
      <c r="E210" s="7" t="n"/>
      <c r="F210" s="8">
        <f>IF(E210="","",EDATE(E210,12))</f>
        <v/>
      </c>
      <c r="G210" s="9">
        <f>IF(A210="","",IF(F210="","Sin pagar",IF(F210&lt;TODAY(),"Vencido",IF(F210-TODAY()&lt;=30,"Vence pronto","Al día"))))</f>
        <v/>
      </c>
      <c r="H210" s="5" t="n"/>
    </row>
    <row r="211">
      <c r="A211" s="5" t="n"/>
      <c r="B211" s="5" t="n"/>
      <c r="C211" s="5" t="n"/>
      <c r="D211" s="6">
        <f>IF(C211="","",IFERROR(VLOOKUP(C211,Tipos!$A$6:$B$30,2,FALSE),""))</f>
        <v/>
      </c>
      <c r="E211" s="7" t="n"/>
      <c r="F211" s="8">
        <f>IF(E211="","",EDATE(E211,12))</f>
        <v/>
      </c>
      <c r="G211" s="9">
        <f>IF(A211="","",IF(F211="","Sin pagar",IF(F211&lt;TODAY(),"Vencido",IF(F211-TODAY()&lt;=30,"Vence pronto","Al día"))))</f>
        <v/>
      </c>
      <c r="H211" s="5" t="n"/>
    </row>
    <row r="212">
      <c r="A212" s="5" t="n"/>
      <c r="B212" s="5" t="n"/>
      <c r="C212" s="5" t="n"/>
      <c r="D212" s="6">
        <f>IF(C212="","",IFERROR(VLOOKUP(C212,Tipos!$A$6:$B$30,2,FALSE),""))</f>
        <v/>
      </c>
      <c r="E212" s="7" t="n"/>
      <c r="F212" s="8">
        <f>IF(E212="","",EDATE(E212,12))</f>
        <v/>
      </c>
      <c r="G212" s="9">
        <f>IF(A212="","",IF(F212="","Sin pagar",IF(F212&lt;TODAY(),"Vencido",IF(F212-TODAY()&lt;=30,"Vence pronto","Al día"))))</f>
        <v/>
      </c>
      <c r="H212" s="5" t="n"/>
    </row>
    <row r="213">
      <c r="A213" s="5" t="n"/>
      <c r="B213" s="5" t="n"/>
      <c r="C213" s="5" t="n"/>
      <c r="D213" s="6">
        <f>IF(C213="","",IFERROR(VLOOKUP(C213,Tipos!$A$6:$B$30,2,FALSE),""))</f>
        <v/>
      </c>
      <c r="E213" s="7" t="n"/>
      <c r="F213" s="8">
        <f>IF(E213="","",EDATE(E213,12))</f>
        <v/>
      </c>
      <c r="G213" s="9">
        <f>IF(A213="","",IF(F213="","Sin pagar",IF(F213&lt;TODAY(),"Vencido",IF(F213-TODAY()&lt;=30,"Vence pronto","Al día"))))</f>
        <v/>
      </c>
      <c r="H213" s="5" t="n"/>
    </row>
    <row r="214">
      <c r="A214" s="5" t="n"/>
      <c r="B214" s="5" t="n"/>
      <c r="C214" s="5" t="n"/>
      <c r="D214" s="6">
        <f>IF(C214="","",IFERROR(VLOOKUP(C214,Tipos!$A$6:$B$30,2,FALSE),""))</f>
        <v/>
      </c>
      <c r="E214" s="7" t="n"/>
      <c r="F214" s="8">
        <f>IF(E214="","",EDATE(E214,12))</f>
        <v/>
      </c>
      <c r="G214" s="9">
        <f>IF(A214="","",IF(F214="","Sin pagar",IF(F214&lt;TODAY(),"Vencido",IF(F214-TODAY()&lt;=30,"Vence pronto","Al día"))))</f>
        <v/>
      </c>
      <c r="H214" s="5" t="n"/>
    </row>
    <row r="215">
      <c r="A215" s="5" t="n"/>
      <c r="B215" s="5" t="n"/>
      <c r="C215" s="5" t="n"/>
      <c r="D215" s="6">
        <f>IF(C215="","",IFERROR(VLOOKUP(C215,Tipos!$A$6:$B$30,2,FALSE),""))</f>
        <v/>
      </c>
      <c r="E215" s="7" t="n"/>
      <c r="F215" s="8">
        <f>IF(E215="","",EDATE(E215,12))</f>
        <v/>
      </c>
      <c r="G215" s="9">
        <f>IF(A215="","",IF(F215="","Sin pagar",IF(F215&lt;TODAY(),"Vencido",IF(F215-TODAY()&lt;=30,"Vence pronto","Al día"))))</f>
        <v/>
      </c>
      <c r="H215" s="5" t="n"/>
    </row>
    <row r="216">
      <c r="A216" s="5" t="n"/>
      <c r="B216" s="5" t="n"/>
      <c r="C216" s="5" t="n"/>
      <c r="D216" s="6">
        <f>IF(C216="","",IFERROR(VLOOKUP(C216,Tipos!$A$6:$B$30,2,FALSE),""))</f>
        <v/>
      </c>
      <c r="E216" s="7" t="n"/>
      <c r="F216" s="8">
        <f>IF(E216="","",EDATE(E216,12))</f>
        <v/>
      </c>
      <c r="G216" s="9">
        <f>IF(A216="","",IF(F216="","Sin pagar",IF(F216&lt;TODAY(),"Vencido",IF(F216-TODAY()&lt;=30,"Vence pronto","Al día"))))</f>
        <v/>
      </c>
      <c r="H216" s="5" t="n"/>
    </row>
    <row r="217">
      <c r="A217" s="5" t="n"/>
      <c r="B217" s="5" t="n"/>
      <c r="C217" s="5" t="n"/>
      <c r="D217" s="6">
        <f>IF(C217="","",IFERROR(VLOOKUP(C217,Tipos!$A$6:$B$30,2,FALSE),""))</f>
        <v/>
      </c>
      <c r="E217" s="7" t="n"/>
      <c r="F217" s="8">
        <f>IF(E217="","",EDATE(E217,12))</f>
        <v/>
      </c>
      <c r="G217" s="9">
        <f>IF(A217="","",IF(F217="","Sin pagar",IF(F217&lt;TODAY(),"Vencido",IF(F217-TODAY()&lt;=30,"Vence pronto","Al día"))))</f>
        <v/>
      </c>
      <c r="H217" s="5" t="n"/>
    </row>
    <row r="218">
      <c r="A218" s="5" t="n"/>
      <c r="B218" s="5" t="n"/>
      <c r="C218" s="5" t="n"/>
      <c r="D218" s="6">
        <f>IF(C218="","",IFERROR(VLOOKUP(C218,Tipos!$A$6:$B$30,2,FALSE),""))</f>
        <v/>
      </c>
      <c r="E218" s="7" t="n"/>
      <c r="F218" s="8">
        <f>IF(E218="","",EDATE(E218,12))</f>
        <v/>
      </c>
      <c r="G218" s="9">
        <f>IF(A218="","",IF(F218="","Sin pagar",IF(F218&lt;TODAY(),"Vencido",IF(F218-TODAY()&lt;=30,"Vence pronto","Al día"))))</f>
        <v/>
      </c>
      <c r="H218" s="5" t="n"/>
    </row>
    <row r="219">
      <c r="A219" s="5" t="n"/>
      <c r="B219" s="5" t="n"/>
      <c r="C219" s="5" t="n"/>
      <c r="D219" s="6">
        <f>IF(C219="","",IFERROR(VLOOKUP(C219,Tipos!$A$6:$B$30,2,FALSE),""))</f>
        <v/>
      </c>
      <c r="E219" s="7" t="n"/>
      <c r="F219" s="8">
        <f>IF(E219="","",EDATE(E219,12))</f>
        <v/>
      </c>
      <c r="G219" s="9">
        <f>IF(A219="","",IF(F219="","Sin pagar",IF(F219&lt;TODAY(),"Vencido",IF(F219-TODAY()&lt;=30,"Vence pronto","Al día"))))</f>
        <v/>
      </c>
      <c r="H219" s="5" t="n"/>
    </row>
    <row r="220">
      <c r="A220" s="5" t="n"/>
      <c r="B220" s="5" t="n"/>
      <c r="C220" s="5" t="n"/>
      <c r="D220" s="6">
        <f>IF(C220="","",IFERROR(VLOOKUP(C220,Tipos!$A$6:$B$30,2,FALSE),""))</f>
        <v/>
      </c>
      <c r="E220" s="7" t="n"/>
      <c r="F220" s="8">
        <f>IF(E220="","",EDATE(E220,12))</f>
        <v/>
      </c>
      <c r="G220" s="9">
        <f>IF(A220="","",IF(F220="","Sin pagar",IF(F220&lt;TODAY(),"Vencido",IF(F220-TODAY()&lt;=30,"Vence pronto","Al día"))))</f>
        <v/>
      </c>
      <c r="H220" s="5" t="n"/>
    </row>
    <row r="221">
      <c r="A221" s="5" t="n"/>
      <c r="B221" s="5" t="n"/>
      <c r="C221" s="5" t="n"/>
      <c r="D221" s="6">
        <f>IF(C221="","",IFERROR(VLOOKUP(C221,Tipos!$A$6:$B$30,2,FALSE),""))</f>
        <v/>
      </c>
      <c r="E221" s="7" t="n"/>
      <c r="F221" s="8">
        <f>IF(E221="","",EDATE(E221,12))</f>
        <v/>
      </c>
      <c r="G221" s="9">
        <f>IF(A221="","",IF(F221="","Sin pagar",IF(F221&lt;TODAY(),"Vencido",IF(F221-TODAY()&lt;=30,"Vence pronto","Al día"))))</f>
        <v/>
      </c>
      <c r="H221" s="5" t="n"/>
    </row>
    <row r="222">
      <c r="A222" s="5" t="n"/>
      <c r="B222" s="5" t="n"/>
      <c r="C222" s="5" t="n"/>
      <c r="D222" s="6">
        <f>IF(C222="","",IFERROR(VLOOKUP(C222,Tipos!$A$6:$B$30,2,FALSE),""))</f>
        <v/>
      </c>
      <c r="E222" s="7" t="n"/>
      <c r="F222" s="8">
        <f>IF(E222="","",EDATE(E222,12))</f>
        <v/>
      </c>
      <c r="G222" s="9">
        <f>IF(A222="","",IF(F222="","Sin pagar",IF(F222&lt;TODAY(),"Vencido",IF(F222-TODAY()&lt;=30,"Vence pronto","Al día"))))</f>
        <v/>
      </c>
      <c r="H222" s="5" t="n"/>
    </row>
    <row r="223">
      <c r="A223" s="5" t="n"/>
      <c r="B223" s="5" t="n"/>
      <c r="C223" s="5" t="n"/>
      <c r="D223" s="6">
        <f>IF(C223="","",IFERROR(VLOOKUP(C223,Tipos!$A$6:$B$30,2,FALSE),""))</f>
        <v/>
      </c>
      <c r="E223" s="7" t="n"/>
      <c r="F223" s="8">
        <f>IF(E223="","",EDATE(E223,12))</f>
        <v/>
      </c>
      <c r="G223" s="9">
        <f>IF(A223="","",IF(F223="","Sin pagar",IF(F223&lt;TODAY(),"Vencido",IF(F223-TODAY()&lt;=30,"Vence pronto","Al día"))))</f>
        <v/>
      </c>
      <c r="H223" s="5" t="n"/>
    </row>
    <row r="224">
      <c r="A224" s="5" t="n"/>
      <c r="B224" s="5" t="n"/>
      <c r="C224" s="5" t="n"/>
      <c r="D224" s="6">
        <f>IF(C224="","",IFERROR(VLOOKUP(C224,Tipos!$A$6:$B$30,2,FALSE),""))</f>
        <v/>
      </c>
      <c r="E224" s="7" t="n"/>
      <c r="F224" s="8">
        <f>IF(E224="","",EDATE(E224,12))</f>
        <v/>
      </c>
      <c r="G224" s="9">
        <f>IF(A224="","",IF(F224="","Sin pagar",IF(F224&lt;TODAY(),"Vencido",IF(F224-TODAY()&lt;=30,"Vence pronto","Al día"))))</f>
        <v/>
      </c>
      <c r="H224" s="5" t="n"/>
    </row>
    <row r="225">
      <c r="A225" s="5" t="n"/>
      <c r="B225" s="5" t="n"/>
      <c r="C225" s="5" t="n"/>
      <c r="D225" s="6">
        <f>IF(C225="","",IFERROR(VLOOKUP(C225,Tipos!$A$6:$B$30,2,FALSE),""))</f>
        <v/>
      </c>
      <c r="E225" s="7" t="n"/>
      <c r="F225" s="8">
        <f>IF(E225="","",EDATE(E225,12))</f>
        <v/>
      </c>
      <c r="G225" s="9">
        <f>IF(A225="","",IF(F225="","Sin pagar",IF(F225&lt;TODAY(),"Vencido",IF(F225-TODAY()&lt;=30,"Vence pronto","Al día"))))</f>
        <v/>
      </c>
      <c r="H225" s="5" t="n"/>
    </row>
    <row r="226">
      <c r="A226" s="5" t="n"/>
      <c r="B226" s="5" t="n"/>
      <c r="C226" s="5" t="n"/>
      <c r="D226" s="6">
        <f>IF(C226="","",IFERROR(VLOOKUP(C226,Tipos!$A$6:$B$30,2,FALSE),""))</f>
        <v/>
      </c>
      <c r="E226" s="7" t="n"/>
      <c r="F226" s="8">
        <f>IF(E226="","",EDATE(E226,12))</f>
        <v/>
      </c>
      <c r="G226" s="9">
        <f>IF(A226="","",IF(F226="","Sin pagar",IF(F226&lt;TODAY(),"Vencido",IF(F226-TODAY()&lt;=30,"Vence pronto","Al día"))))</f>
        <v/>
      </c>
      <c r="H226" s="5" t="n"/>
    </row>
    <row r="227">
      <c r="A227" s="5" t="n"/>
      <c r="B227" s="5" t="n"/>
      <c r="C227" s="5" t="n"/>
      <c r="D227" s="6">
        <f>IF(C227="","",IFERROR(VLOOKUP(C227,Tipos!$A$6:$B$30,2,FALSE),""))</f>
        <v/>
      </c>
      <c r="E227" s="7" t="n"/>
      <c r="F227" s="8">
        <f>IF(E227="","",EDATE(E227,12))</f>
        <v/>
      </c>
      <c r="G227" s="9">
        <f>IF(A227="","",IF(F227="","Sin pagar",IF(F227&lt;TODAY(),"Vencido",IF(F227-TODAY()&lt;=30,"Vence pronto","Al día"))))</f>
        <v/>
      </c>
      <c r="H227" s="5" t="n"/>
    </row>
    <row r="228">
      <c r="A228" s="5" t="n"/>
      <c r="B228" s="5" t="n"/>
      <c r="C228" s="5" t="n"/>
      <c r="D228" s="6">
        <f>IF(C228="","",IFERROR(VLOOKUP(C228,Tipos!$A$6:$B$30,2,FALSE),""))</f>
        <v/>
      </c>
      <c r="E228" s="7" t="n"/>
      <c r="F228" s="8">
        <f>IF(E228="","",EDATE(E228,12))</f>
        <v/>
      </c>
      <c r="G228" s="9">
        <f>IF(A228="","",IF(F228="","Sin pagar",IF(F228&lt;TODAY(),"Vencido",IF(F228-TODAY()&lt;=30,"Vence pronto","Al día"))))</f>
        <v/>
      </c>
      <c r="H228" s="5" t="n"/>
    </row>
    <row r="229">
      <c r="A229" s="5" t="n"/>
      <c r="B229" s="5" t="n"/>
      <c r="C229" s="5" t="n"/>
      <c r="D229" s="6">
        <f>IF(C229="","",IFERROR(VLOOKUP(C229,Tipos!$A$6:$B$30,2,FALSE),""))</f>
        <v/>
      </c>
      <c r="E229" s="7" t="n"/>
      <c r="F229" s="8">
        <f>IF(E229="","",EDATE(E229,12))</f>
        <v/>
      </c>
      <c r="G229" s="9">
        <f>IF(A229="","",IF(F229="","Sin pagar",IF(F229&lt;TODAY(),"Vencido",IF(F229-TODAY()&lt;=30,"Vence pronto","Al día"))))</f>
        <v/>
      </c>
      <c r="H229" s="5" t="n"/>
    </row>
    <row r="230">
      <c r="A230" s="5" t="n"/>
      <c r="B230" s="5" t="n"/>
      <c r="C230" s="5" t="n"/>
      <c r="D230" s="6">
        <f>IF(C230="","",IFERROR(VLOOKUP(C230,Tipos!$A$6:$B$30,2,FALSE),""))</f>
        <v/>
      </c>
      <c r="E230" s="7" t="n"/>
      <c r="F230" s="8">
        <f>IF(E230="","",EDATE(E230,12))</f>
        <v/>
      </c>
      <c r="G230" s="9">
        <f>IF(A230="","",IF(F230="","Sin pagar",IF(F230&lt;TODAY(),"Vencido",IF(F230-TODAY()&lt;=30,"Vence pronto","Al día"))))</f>
        <v/>
      </c>
      <c r="H230" s="5" t="n"/>
    </row>
    <row r="231">
      <c r="A231" s="5" t="n"/>
      <c r="B231" s="5" t="n"/>
      <c r="C231" s="5" t="n"/>
      <c r="D231" s="6">
        <f>IF(C231="","",IFERROR(VLOOKUP(C231,Tipos!$A$6:$B$30,2,FALSE),""))</f>
        <v/>
      </c>
      <c r="E231" s="7" t="n"/>
      <c r="F231" s="8">
        <f>IF(E231="","",EDATE(E231,12))</f>
        <v/>
      </c>
      <c r="G231" s="9">
        <f>IF(A231="","",IF(F231="","Sin pagar",IF(F231&lt;TODAY(),"Vencido",IF(F231-TODAY()&lt;=30,"Vence pronto","Al día"))))</f>
        <v/>
      </c>
      <c r="H231" s="5" t="n"/>
    </row>
    <row r="232">
      <c r="A232" s="5" t="n"/>
      <c r="B232" s="5" t="n"/>
      <c r="C232" s="5" t="n"/>
      <c r="D232" s="6">
        <f>IF(C232="","",IFERROR(VLOOKUP(C232,Tipos!$A$6:$B$30,2,FALSE),""))</f>
        <v/>
      </c>
      <c r="E232" s="7" t="n"/>
      <c r="F232" s="8">
        <f>IF(E232="","",EDATE(E232,12))</f>
        <v/>
      </c>
      <c r="G232" s="9">
        <f>IF(A232="","",IF(F232="","Sin pagar",IF(F232&lt;TODAY(),"Vencido",IF(F232-TODAY()&lt;=30,"Vence pronto","Al día"))))</f>
        <v/>
      </c>
      <c r="H232" s="5" t="n"/>
    </row>
    <row r="233">
      <c r="A233" s="5" t="n"/>
      <c r="B233" s="5" t="n"/>
      <c r="C233" s="5" t="n"/>
      <c r="D233" s="6">
        <f>IF(C233="","",IFERROR(VLOOKUP(C233,Tipos!$A$6:$B$30,2,FALSE),""))</f>
        <v/>
      </c>
      <c r="E233" s="7" t="n"/>
      <c r="F233" s="8">
        <f>IF(E233="","",EDATE(E233,12))</f>
        <v/>
      </c>
      <c r="G233" s="9">
        <f>IF(A233="","",IF(F233="","Sin pagar",IF(F233&lt;TODAY(),"Vencido",IF(F233-TODAY()&lt;=30,"Vence pronto","Al día"))))</f>
        <v/>
      </c>
      <c r="H233" s="5" t="n"/>
    </row>
    <row r="234">
      <c r="A234" s="5" t="n"/>
      <c r="B234" s="5" t="n"/>
      <c r="C234" s="5" t="n"/>
      <c r="D234" s="6">
        <f>IF(C234="","",IFERROR(VLOOKUP(C234,Tipos!$A$6:$B$30,2,FALSE),""))</f>
        <v/>
      </c>
      <c r="E234" s="7" t="n"/>
      <c r="F234" s="8">
        <f>IF(E234="","",EDATE(E234,12))</f>
        <v/>
      </c>
      <c r="G234" s="9">
        <f>IF(A234="","",IF(F234="","Sin pagar",IF(F234&lt;TODAY(),"Vencido",IF(F234-TODAY()&lt;=30,"Vence pronto","Al día"))))</f>
        <v/>
      </c>
      <c r="H234" s="5" t="n"/>
    </row>
    <row r="235">
      <c r="A235" s="5" t="n"/>
      <c r="B235" s="5" t="n"/>
      <c r="C235" s="5" t="n"/>
      <c r="D235" s="6">
        <f>IF(C235="","",IFERROR(VLOOKUP(C235,Tipos!$A$6:$B$30,2,FALSE),""))</f>
        <v/>
      </c>
      <c r="E235" s="7" t="n"/>
      <c r="F235" s="8">
        <f>IF(E235="","",EDATE(E235,12))</f>
        <v/>
      </c>
      <c r="G235" s="9">
        <f>IF(A235="","",IF(F235="","Sin pagar",IF(F235&lt;TODAY(),"Vencido",IF(F235-TODAY()&lt;=30,"Vence pronto","Al día"))))</f>
        <v/>
      </c>
      <c r="H235" s="5" t="n"/>
    </row>
    <row r="236">
      <c r="A236" s="5" t="n"/>
      <c r="B236" s="5" t="n"/>
      <c r="C236" s="5" t="n"/>
      <c r="D236" s="6">
        <f>IF(C236="","",IFERROR(VLOOKUP(C236,Tipos!$A$6:$B$30,2,FALSE),""))</f>
        <v/>
      </c>
      <c r="E236" s="7" t="n"/>
      <c r="F236" s="8">
        <f>IF(E236="","",EDATE(E236,12))</f>
        <v/>
      </c>
      <c r="G236" s="9">
        <f>IF(A236="","",IF(F236="","Sin pagar",IF(F236&lt;TODAY(),"Vencido",IF(F236-TODAY()&lt;=30,"Vence pronto","Al día"))))</f>
        <v/>
      </c>
      <c r="H236" s="5" t="n"/>
    </row>
    <row r="237">
      <c r="A237" s="5" t="n"/>
      <c r="B237" s="5" t="n"/>
      <c r="C237" s="5" t="n"/>
      <c r="D237" s="6">
        <f>IF(C237="","",IFERROR(VLOOKUP(C237,Tipos!$A$6:$B$30,2,FALSE),""))</f>
        <v/>
      </c>
      <c r="E237" s="7" t="n"/>
      <c r="F237" s="8">
        <f>IF(E237="","",EDATE(E237,12))</f>
        <v/>
      </c>
      <c r="G237" s="9">
        <f>IF(A237="","",IF(F237="","Sin pagar",IF(F237&lt;TODAY(),"Vencido",IF(F237-TODAY()&lt;=30,"Vence pronto","Al día"))))</f>
        <v/>
      </c>
      <c r="H237" s="5" t="n"/>
    </row>
    <row r="238">
      <c r="A238" s="5" t="n"/>
      <c r="B238" s="5" t="n"/>
      <c r="C238" s="5" t="n"/>
      <c r="D238" s="6">
        <f>IF(C238="","",IFERROR(VLOOKUP(C238,Tipos!$A$6:$B$30,2,FALSE),""))</f>
        <v/>
      </c>
      <c r="E238" s="7" t="n"/>
      <c r="F238" s="8">
        <f>IF(E238="","",EDATE(E238,12))</f>
        <v/>
      </c>
      <c r="G238" s="9">
        <f>IF(A238="","",IF(F238="","Sin pagar",IF(F238&lt;TODAY(),"Vencido",IF(F238-TODAY()&lt;=30,"Vence pronto","Al día"))))</f>
        <v/>
      </c>
      <c r="H238" s="5" t="n"/>
    </row>
    <row r="239">
      <c r="A239" s="5" t="n"/>
      <c r="B239" s="5" t="n"/>
      <c r="C239" s="5" t="n"/>
      <c r="D239" s="6">
        <f>IF(C239="","",IFERROR(VLOOKUP(C239,Tipos!$A$6:$B$30,2,FALSE),""))</f>
        <v/>
      </c>
      <c r="E239" s="7" t="n"/>
      <c r="F239" s="8">
        <f>IF(E239="","",EDATE(E239,12))</f>
        <v/>
      </c>
      <c r="G239" s="9">
        <f>IF(A239="","",IF(F239="","Sin pagar",IF(F239&lt;TODAY(),"Vencido",IF(F239-TODAY()&lt;=30,"Vence pronto","Al día"))))</f>
        <v/>
      </c>
      <c r="H239" s="5" t="n"/>
    </row>
    <row r="240">
      <c r="A240" s="5" t="n"/>
      <c r="B240" s="5" t="n"/>
      <c r="C240" s="5" t="n"/>
      <c r="D240" s="6">
        <f>IF(C240="","",IFERROR(VLOOKUP(C240,Tipos!$A$6:$B$30,2,FALSE),""))</f>
        <v/>
      </c>
      <c r="E240" s="7" t="n"/>
      <c r="F240" s="8">
        <f>IF(E240="","",EDATE(E240,12))</f>
        <v/>
      </c>
      <c r="G240" s="9">
        <f>IF(A240="","",IF(F240="","Sin pagar",IF(F240&lt;TODAY(),"Vencido",IF(F240-TODAY()&lt;=30,"Vence pronto","Al día"))))</f>
        <v/>
      </c>
      <c r="H240" s="5" t="n"/>
    </row>
    <row r="241">
      <c r="A241" s="5" t="n"/>
      <c r="B241" s="5" t="n"/>
      <c r="C241" s="5" t="n"/>
      <c r="D241" s="6">
        <f>IF(C241="","",IFERROR(VLOOKUP(C241,Tipos!$A$6:$B$30,2,FALSE),""))</f>
        <v/>
      </c>
      <c r="E241" s="7" t="n"/>
      <c r="F241" s="8">
        <f>IF(E241="","",EDATE(E241,12))</f>
        <v/>
      </c>
      <c r="G241" s="9">
        <f>IF(A241="","",IF(F241="","Sin pagar",IF(F241&lt;TODAY(),"Vencido",IF(F241-TODAY()&lt;=30,"Vence pronto","Al día"))))</f>
        <v/>
      </c>
      <c r="H241" s="5" t="n"/>
    </row>
    <row r="242">
      <c r="A242" s="5" t="n"/>
      <c r="B242" s="5" t="n"/>
      <c r="C242" s="5" t="n"/>
      <c r="D242" s="6">
        <f>IF(C242="","",IFERROR(VLOOKUP(C242,Tipos!$A$6:$B$30,2,FALSE),""))</f>
        <v/>
      </c>
      <c r="E242" s="7" t="n"/>
      <c r="F242" s="8">
        <f>IF(E242="","",EDATE(E242,12))</f>
        <v/>
      </c>
      <c r="G242" s="9">
        <f>IF(A242="","",IF(F242="","Sin pagar",IF(F242&lt;TODAY(),"Vencido",IF(F242-TODAY()&lt;=30,"Vence pronto","Al día"))))</f>
        <v/>
      </c>
      <c r="H242" s="5" t="n"/>
    </row>
    <row r="243">
      <c r="A243" s="5" t="n"/>
      <c r="B243" s="5" t="n"/>
      <c r="C243" s="5" t="n"/>
      <c r="D243" s="6">
        <f>IF(C243="","",IFERROR(VLOOKUP(C243,Tipos!$A$6:$B$30,2,FALSE),""))</f>
        <v/>
      </c>
      <c r="E243" s="7" t="n"/>
      <c r="F243" s="8">
        <f>IF(E243="","",EDATE(E243,12))</f>
        <v/>
      </c>
      <c r="G243" s="9">
        <f>IF(A243="","",IF(F243="","Sin pagar",IF(F243&lt;TODAY(),"Vencido",IF(F243-TODAY()&lt;=30,"Vence pronto","Al día"))))</f>
        <v/>
      </c>
      <c r="H243" s="5" t="n"/>
    </row>
    <row r="244">
      <c r="A244" s="5" t="n"/>
      <c r="B244" s="5" t="n"/>
      <c r="C244" s="5" t="n"/>
      <c r="D244" s="6">
        <f>IF(C244="","",IFERROR(VLOOKUP(C244,Tipos!$A$6:$B$30,2,FALSE),""))</f>
        <v/>
      </c>
      <c r="E244" s="7" t="n"/>
      <c r="F244" s="8">
        <f>IF(E244="","",EDATE(E244,12))</f>
        <v/>
      </c>
      <c r="G244" s="9">
        <f>IF(A244="","",IF(F244="","Sin pagar",IF(F244&lt;TODAY(),"Vencido",IF(F244-TODAY()&lt;=30,"Vence pronto","Al día"))))</f>
        <v/>
      </c>
      <c r="H244" s="5" t="n"/>
    </row>
    <row r="245">
      <c r="A245" s="5" t="n"/>
      <c r="B245" s="5" t="n"/>
      <c r="C245" s="5" t="n"/>
      <c r="D245" s="6">
        <f>IF(C245="","",IFERROR(VLOOKUP(C245,Tipos!$A$6:$B$30,2,FALSE),""))</f>
        <v/>
      </c>
      <c r="E245" s="7" t="n"/>
      <c r="F245" s="8">
        <f>IF(E245="","",EDATE(E245,12))</f>
        <v/>
      </c>
      <c r="G245" s="9">
        <f>IF(A245="","",IF(F245="","Sin pagar",IF(F245&lt;TODAY(),"Vencido",IF(F245-TODAY()&lt;=30,"Vence pronto","Al día"))))</f>
        <v/>
      </c>
      <c r="H245" s="5" t="n"/>
    </row>
    <row r="246">
      <c r="A246" s="5" t="n"/>
      <c r="B246" s="5" t="n"/>
      <c r="C246" s="5" t="n"/>
      <c r="D246" s="6">
        <f>IF(C246="","",IFERROR(VLOOKUP(C246,Tipos!$A$6:$B$30,2,FALSE),""))</f>
        <v/>
      </c>
      <c r="E246" s="7" t="n"/>
      <c r="F246" s="8">
        <f>IF(E246="","",EDATE(E246,12))</f>
        <v/>
      </c>
      <c r="G246" s="9">
        <f>IF(A246="","",IF(F246="","Sin pagar",IF(F246&lt;TODAY(),"Vencido",IF(F246-TODAY()&lt;=30,"Vence pronto","Al día"))))</f>
        <v/>
      </c>
      <c r="H246" s="5" t="n"/>
    </row>
    <row r="247">
      <c r="A247" s="5" t="n"/>
      <c r="B247" s="5" t="n"/>
      <c r="C247" s="5" t="n"/>
      <c r="D247" s="6">
        <f>IF(C247="","",IFERROR(VLOOKUP(C247,Tipos!$A$6:$B$30,2,FALSE),""))</f>
        <v/>
      </c>
      <c r="E247" s="7" t="n"/>
      <c r="F247" s="8">
        <f>IF(E247="","",EDATE(E247,12))</f>
        <v/>
      </c>
      <c r="G247" s="9">
        <f>IF(A247="","",IF(F247="","Sin pagar",IF(F247&lt;TODAY(),"Vencido",IF(F247-TODAY()&lt;=30,"Vence pronto","Al día"))))</f>
        <v/>
      </c>
      <c r="H247" s="5" t="n"/>
    </row>
    <row r="248">
      <c r="A248" s="5" t="n"/>
      <c r="B248" s="5" t="n"/>
      <c r="C248" s="5" t="n"/>
      <c r="D248" s="6">
        <f>IF(C248="","",IFERROR(VLOOKUP(C248,Tipos!$A$6:$B$30,2,FALSE),""))</f>
        <v/>
      </c>
      <c r="E248" s="7" t="n"/>
      <c r="F248" s="8">
        <f>IF(E248="","",EDATE(E248,12))</f>
        <v/>
      </c>
      <c r="G248" s="9">
        <f>IF(A248="","",IF(F248="","Sin pagar",IF(F248&lt;TODAY(),"Vencido",IF(F248-TODAY()&lt;=30,"Vence pronto","Al día"))))</f>
        <v/>
      </c>
      <c r="H248" s="5" t="n"/>
    </row>
    <row r="249">
      <c r="A249" s="5" t="n"/>
      <c r="B249" s="5" t="n"/>
      <c r="C249" s="5" t="n"/>
      <c r="D249" s="6">
        <f>IF(C249="","",IFERROR(VLOOKUP(C249,Tipos!$A$6:$B$30,2,FALSE),""))</f>
        <v/>
      </c>
      <c r="E249" s="7" t="n"/>
      <c r="F249" s="8">
        <f>IF(E249="","",EDATE(E249,12))</f>
        <v/>
      </c>
      <c r="G249" s="9">
        <f>IF(A249="","",IF(F249="","Sin pagar",IF(F249&lt;TODAY(),"Vencido",IF(F249-TODAY()&lt;=30,"Vence pronto","Al día"))))</f>
        <v/>
      </c>
      <c r="H249" s="5" t="n"/>
    </row>
    <row r="250">
      <c r="A250" s="5" t="n"/>
      <c r="B250" s="5" t="n"/>
      <c r="C250" s="5" t="n"/>
      <c r="D250" s="6">
        <f>IF(C250="","",IFERROR(VLOOKUP(C250,Tipos!$A$6:$B$30,2,FALSE),""))</f>
        <v/>
      </c>
      <c r="E250" s="7" t="n"/>
      <c r="F250" s="8">
        <f>IF(E250="","",EDATE(E250,12))</f>
        <v/>
      </c>
      <c r="G250" s="9">
        <f>IF(A250="","",IF(F250="","Sin pagar",IF(F250&lt;TODAY(),"Vencido",IF(F250-TODAY()&lt;=30,"Vence pronto","Al día"))))</f>
        <v/>
      </c>
      <c r="H250" s="5" t="n"/>
    </row>
    <row r="251">
      <c r="A251" s="5" t="n"/>
      <c r="B251" s="5" t="n"/>
      <c r="C251" s="5" t="n"/>
      <c r="D251" s="6">
        <f>IF(C251="","",IFERROR(VLOOKUP(C251,Tipos!$A$6:$B$30,2,FALSE),""))</f>
        <v/>
      </c>
      <c r="E251" s="7" t="n"/>
      <c r="F251" s="8">
        <f>IF(E251="","",EDATE(E251,12))</f>
        <v/>
      </c>
      <c r="G251" s="9">
        <f>IF(A251="","",IF(F251="","Sin pagar",IF(F251&lt;TODAY(),"Vencido",IF(F251-TODAY()&lt;=30,"Vence pronto","Al día"))))</f>
        <v/>
      </c>
      <c r="H251" s="5" t="n"/>
    </row>
    <row r="252">
      <c r="A252" s="5" t="n"/>
      <c r="B252" s="5" t="n"/>
      <c r="C252" s="5" t="n"/>
      <c r="D252" s="6">
        <f>IF(C252="","",IFERROR(VLOOKUP(C252,Tipos!$A$6:$B$30,2,FALSE),""))</f>
        <v/>
      </c>
      <c r="E252" s="7" t="n"/>
      <c r="F252" s="8">
        <f>IF(E252="","",EDATE(E252,12))</f>
        <v/>
      </c>
      <c r="G252" s="9">
        <f>IF(A252="","",IF(F252="","Sin pagar",IF(F252&lt;TODAY(),"Vencido",IF(F252-TODAY()&lt;=30,"Vence pronto","Al día"))))</f>
        <v/>
      </c>
      <c r="H252" s="5" t="n"/>
    </row>
    <row r="253">
      <c r="A253" s="5" t="n"/>
      <c r="B253" s="5" t="n"/>
      <c r="C253" s="5" t="n"/>
      <c r="D253" s="6">
        <f>IF(C253="","",IFERROR(VLOOKUP(C253,Tipos!$A$6:$B$30,2,FALSE),""))</f>
        <v/>
      </c>
      <c r="E253" s="7" t="n"/>
      <c r="F253" s="8">
        <f>IF(E253="","",EDATE(E253,12))</f>
        <v/>
      </c>
      <c r="G253" s="9">
        <f>IF(A253="","",IF(F253="","Sin pagar",IF(F253&lt;TODAY(),"Vencido",IF(F253-TODAY()&lt;=30,"Vence pronto","Al día"))))</f>
        <v/>
      </c>
      <c r="H253" s="5" t="n"/>
    </row>
    <row r="254">
      <c r="A254" s="5" t="n"/>
      <c r="B254" s="5" t="n"/>
      <c r="C254" s="5" t="n"/>
      <c r="D254" s="6">
        <f>IF(C254="","",IFERROR(VLOOKUP(C254,Tipos!$A$6:$B$30,2,FALSE),""))</f>
        <v/>
      </c>
      <c r="E254" s="7" t="n"/>
      <c r="F254" s="8">
        <f>IF(E254="","",EDATE(E254,12))</f>
        <v/>
      </c>
      <c r="G254" s="9">
        <f>IF(A254="","",IF(F254="","Sin pagar",IF(F254&lt;TODAY(),"Vencido",IF(F254-TODAY()&lt;=30,"Vence pronto","Al día"))))</f>
        <v/>
      </c>
      <c r="H254" s="5" t="n"/>
    </row>
    <row r="255">
      <c r="A255" s="5" t="n"/>
      <c r="B255" s="5" t="n"/>
      <c r="C255" s="5" t="n"/>
      <c r="D255" s="6">
        <f>IF(C255="","",IFERROR(VLOOKUP(C255,Tipos!$A$6:$B$30,2,FALSE),""))</f>
        <v/>
      </c>
      <c r="E255" s="7" t="n"/>
      <c r="F255" s="8">
        <f>IF(E255="","",EDATE(E255,12))</f>
        <v/>
      </c>
      <c r="G255" s="9">
        <f>IF(A255="","",IF(F255="","Sin pagar",IF(F255&lt;TODAY(),"Vencido",IF(F255-TODAY()&lt;=30,"Vence pronto","Al día"))))</f>
        <v/>
      </c>
      <c r="H255" s="5" t="n"/>
    </row>
    <row r="256">
      <c r="A256" s="5" t="n"/>
      <c r="B256" s="5" t="n"/>
      <c r="C256" s="5" t="n"/>
      <c r="D256" s="6">
        <f>IF(C256="","",IFERROR(VLOOKUP(C256,Tipos!$A$6:$B$30,2,FALSE),""))</f>
        <v/>
      </c>
      <c r="E256" s="7" t="n"/>
      <c r="F256" s="8">
        <f>IF(E256="","",EDATE(E256,12))</f>
        <v/>
      </c>
      <c r="G256" s="9">
        <f>IF(A256="","",IF(F256="","Sin pagar",IF(F256&lt;TODAY(),"Vencido",IF(F256-TODAY()&lt;=30,"Vence pronto","Al día"))))</f>
        <v/>
      </c>
      <c r="H256" s="5" t="n"/>
    </row>
    <row r="257">
      <c r="A257" s="5" t="n"/>
      <c r="B257" s="5" t="n"/>
      <c r="C257" s="5" t="n"/>
      <c r="D257" s="6">
        <f>IF(C257="","",IFERROR(VLOOKUP(C257,Tipos!$A$6:$B$30,2,FALSE),""))</f>
        <v/>
      </c>
      <c r="E257" s="7" t="n"/>
      <c r="F257" s="8">
        <f>IF(E257="","",EDATE(E257,12))</f>
        <v/>
      </c>
      <c r="G257" s="9">
        <f>IF(A257="","",IF(F257="","Sin pagar",IF(F257&lt;TODAY(),"Vencido",IF(F257-TODAY()&lt;=30,"Vence pronto","Al día"))))</f>
        <v/>
      </c>
      <c r="H257" s="5" t="n"/>
    </row>
    <row r="258">
      <c r="A258" s="5" t="n"/>
      <c r="B258" s="5" t="n"/>
      <c r="C258" s="5" t="n"/>
      <c r="D258" s="6">
        <f>IF(C258="","",IFERROR(VLOOKUP(C258,Tipos!$A$6:$B$30,2,FALSE),""))</f>
        <v/>
      </c>
      <c r="E258" s="7" t="n"/>
      <c r="F258" s="8">
        <f>IF(E258="","",EDATE(E258,12))</f>
        <v/>
      </c>
      <c r="G258" s="9">
        <f>IF(A258="","",IF(F258="","Sin pagar",IF(F258&lt;TODAY(),"Vencido",IF(F258-TODAY()&lt;=30,"Vence pronto","Al día"))))</f>
        <v/>
      </c>
      <c r="H258" s="5" t="n"/>
    </row>
    <row r="259">
      <c r="A259" s="5" t="n"/>
      <c r="B259" s="5" t="n"/>
      <c r="C259" s="5" t="n"/>
      <c r="D259" s="6">
        <f>IF(C259="","",IFERROR(VLOOKUP(C259,Tipos!$A$6:$B$30,2,FALSE),""))</f>
        <v/>
      </c>
      <c r="E259" s="7" t="n"/>
      <c r="F259" s="8">
        <f>IF(E259="","",EDATE(E259,12))</f>
        <v/>
      </c>
      <c r="G259" s="9">
        <f>IF(A259="","",IF(F259="","Sin pagar",IF(F259&lt;TODAY(),"Vencido",IF(F259-TODAY()&lt;=30,"Vence pronto","Al día"))))</f>
        <v/>
      </c>
      <c r="H259" s="5" t="n"/>
    </row>
    <row r="260">
      <c r="A260" s="5" t="n"/>
      <c r="B260" s="5" t="n"/>
      <c r="C260" s="5" t="n"/>
      <c r="D260" s="6">
        <f>IF(C260="","",IFERROR(VLOOKUP(C260,Tipos!$A$6:$B$30,2,FALSE),""))</f>
        <v/>
      </c>
      <c r="E260" s="7" t="n"/>
      <c r="F260" s="8">
        <f>IF(E260="","",EDATE(E260,12))</f>
        <v/>
      </c>
      <c r="G260" s="9">
        <f>IF(A260="","",IF(F260="","Sin pagar",IF(F260&lt;TODAY(),"Vencido",IF(F260-TODAY()&lt;=30,"Vence pronto","Al día"))))</f>
        <v/>
      </c>
      <c r="H260" s="5" t="n"/>
    </row>
    <row r="261">
      <c r="A261" s="5" t="n"/>
      <c r="B261" s="5" t="n"/>
      <c r="C261" s="5" t="n"/>
      <c r="D261" s="6">
        <f>IF(C261="","",IFERROR(VLOOKUP(C261,Tipos!$A$6:$B$30,2,FALSE),""))</f>
        <v/>
      </c>
      <c r="E261" s="7" t="n"/>
      <c r="F261" s="8">
        <f>IF(E261="","",EDATE(E261,12))</f>
        <v/>
      </c>
      <c r="G261" s="9">
        <f>IF(A261="","",IF(F261="","Sin pagar",IF(F261&lt;TODAY(),"Vencido",IF(F261-TODAY()&lt;=30,"Vence pronto","Al día"))))</f>
        <v/>
      </c>
      <c r="H261" s="5" t="n"/>
    </row>
    <row r="262">
      <c r="A262" s="5" t="n"/>
      <c r="B262" s="5" t="n"/>
      <c r="C262" s="5" t="n"/>
      <c r="D262" s="6">
        <f>IF(C262="","",IFERROR(VLOOKUP(C262,Tipos!$A$6:$B$30,2,FALSE),""))</f>
        <v/>
      </c>
      <c r="E262" s="7" t="n"/>
      <c r="F262" s="8">
        <f>IF(E262="","",EDATE(E262,12))</f>
        <v/>
      </c>
      <c r="G262" s="9">
        <f>IF(A262="","",IF(F262="","Sin pagar",IF(F262&lt;TODAY(),"Vencido",IF(F262-TODAY()&lt;=30,"Vence pronto","Al día"))))</f>
        <v/>
      </c>
      <c r="H262" s="5" t="n"/>
    </row>
    <row r="263">
      <c r="A263" s="5" t="n"/>
      <c r="B263" s="5" t="n"/>
      <c r="C263" s="5" t="n"/>
      <c r="D263" s="6">
        <f>IF(C263="","",IFERROR(VLOOKUP(C263,Tipos!$A$6:$B$30,2,FALSE),""))</f>
        <v/>
      </c>
      <c r="E263" s="7" t="n"/>
      <c r="F263" s="8">
        <f>IF(E263="","",EDATE(E263,12))</f>
        <v/>
      </c>
      <c r="G263" s="9">
        <f>IF(A263="","",IF(F263="","Sin pagar",IF(F263&lt;TODAY(),"Vencido",IF(F263-TODAY()&lt;=30,"Vence pronto","Al día"))))</f>
        <v/>
      </c>
      <c r="H263" s="5" t="n"/>
    </row>
    <row r="264">
      <c r="A264" s="5" t="n"/>
      <c r="B264" s="5" t="n"/>
      <c r="C264" s="5" t="n"/>
      <c r="D264" s="6">
        <f>IF(C264="","",IFERROR(VLOOKUP(C264,Tipos!$A$6:$B$30,2,FALSE),""))</f>
        <v/>
      </c>
      <c r="E264" s="7" t="n"/>
      <c r="F264" s="8">
        <f>IF(E264="","",EDATE(E264,12))</f>
        <v/>
      </c>
      <c r="G264" s="9">
        <f>IF(A264="","",IF(F264="","Sin pagar",IF(F264&lt;TODAY(),"Vencido",IF(F264-TODAY()&lt;=30,"Vence pronto","Al día"))))</f>
        <v/>
      </c>
      <c r="H264" s="5" t="n"/>
    </row>
    <row r="265">
      <c r="A265" s="5" t="n"/>
      <c r="B265" s="5" t="n"/>
      <c r="C265" s="5" t="n"/>
      <c r="D265" s="6">
        <f>IF(C265="","",IFERROR(VLOOKUP(C265,Tipos!$A$6:$B$30,2,FALSE),""))</f>
        <v/>
      </c>
      <c r="E265" s="7" t="n"/>
      <c r="F265" s="8">
        <f>IF(E265="","",EDATE(E265,12))</f>
        <v/>
      </c>
      <c r="G265" s="9">
        <f>IF(A265="","",IF(F265="","Sin pagar",IF(F265&lt;TODAY(),"Vencido",IF(F265-TODAY()&lt;=30,"Vence pronto","Al día"))))</f>
        <v/>
      </c>
      <c r="H265" s="5" t="n"/>
    </row>
    <row r="266">
      <c r="A266" s="5" t="n"/>
      <c r="B266" s="5" t="n"/>
      <c r="C266" s="5" t="n"/>
      <c r="D266" s="6">
        <f>IF(C266="","",IFERROR(VLOOKUP(C266,Tipos!$A$6:$B$30,2,FALSE),""))</f>
        <v/>
      </c>
      <c r="E266" s="7" t="n"/>
      <c r="F266" s="8">
        <f>IF(E266="","",EDATE(E266,12))</f>
        <v/>
      </c>
      <c r="G266" s="9">
        <f>IF(A266="","",IF(F266="","Sin pagar",IF(F266&lt;TODAY(),"Vencido",IF(F266-TODAY()&lt;=30,"Vence pronto","Al día"))))</f>
        <v/>
      </c>
      <c r="H266" s="5" t="n"/>
    </row>
    <row r="267">
      <c r="A267" s="5" t="n"/>
      <c r="B267" s="5" t="n"/>
      <c r="C267" s="5" t="n"/>
      <c r="D267" s="6">
        <f>IF(C267="","",IFERROR(VLOOKUP(C267,Tipos!$A$6:$B$30,2,FALSE),""))</f>
        <v/>
      </c>
      <c r="E267" s="7" t="n"/>
      <c r="F267" s="8">
        <f>IF(E267="","",EDATE(E267,12))</f>
        <v/>
      </c>
      <c r="G267" s="9">
        <f>IF(A267="","",IF(F267="","Sin pagar",IF(F267&lt;TODAY(),"Vencido",IF(F267-TODAY()&lt;=30,"Vence pronto","Al día"))))</f>
        <v/>
      </c>
      <c r="H267" s="5" t="n"/>
    </row>
    <row r="268">
      <c r="A268" s="5" t="n"/>
      <c r="B268" s="5" t="n"/>
      <c r="C268" s="5" t="n"/>
      <c r="D268" s="6">
        <f>IF(C268="","",IFERROR(VLOOKUP(C268,Tipos!$A$6:$B$30,2,FALSE),""))</f>
        <v/>
      </c>
      <c r="E268" s="7" t="n"/>
      <c r="F268" s="8">
        <f>IF(E268="","",EDATE(E268,12))</f>
        <v/>
      </c>
      <c r="G268" s="9">
        <f>IF(A268="","",IF(F268="","Sin pagar",IF(F268&lt;TODAY(),"Vencido",IF(F268-TODAY()&lt;=30,"Vence pronto","Al día"))))</f>
        <v/>
      </c>
      <c r="H268" s="5" t="n"/>
    </row>
    <row r="269">
      <c r="A269" s="5" t="n"/>
      <c r="B269" s="5" t="n"/>
      <c r="C269" s="5" t="n"/>
      <c r="D269" s="6">
        <f>IF(C269="","",IFERROR(VLOOKUP(C269,Tipos!$A$6:$B$30,2,FALSE),""))</f>
        <v/>
      </c>
      <c r="E269" s="7" t="n"/>
      <c r="F269" s="8">
        <f>IF(E269="","",EDATE(E269,12))</f>
        <v/>
      </c>
      <c r="G269" s="9">
        <f>IF(A269="","",IF(F269="","Sin pagar",IF(F269&lt;TODAY(),"Vencido",IF(F269-TODAY()&lt;=30,"Vence pronto","Al día"))))</f>
        <v/>
      </c>
      <c r="H269" s="5" t="n"/>
    </row>
    <row r="270">
      <c r="A270" s="5" t="n"/>
      <c r="B270" s="5" t="n"/>
      <c r="C270" s="5" t="n"/>
      <c r="D270" s="6">
        <f>IF(C270="","",IFERROR(VLOOKUP(C270,Tipos!$A$6:$B$30,2,FALSE),""))</f>
        <v/>
      </c>
      <c r="E270" s="7" t="n"/>
      <c r="F270" s="8">
        <f>IF(E270="","",EDATE(E270,12))</f>
        <v/>
      </c>
      <c r="G270" s="9">
        <f>IF(A270="","",IF(F270="","Sin pagar",IF(F270&lt;TODAY(),"Vencido",IF(F270-TODAY()&lt;=30,"Vence pronto","Al día"))))</f>
        <v/>
      </c>
      <c r="H270" s="5" t="n"/>
    </row>
    <row r="271">
      <c r="A271" s="5" t="n"/>
      <c r="B271" s="5" t="n"/>
      <c r="C271" s="5" t="n"/>
      <c r="D271" s="6">
        <f>IF(C271="","",IFERROR(VLOOKUP(C271,Tipos!$A$6:$B$30,2,FALSE),""))</f>
        <v/>
      </c>
      <c r="E271" s="7" t="n"/>
      <c r="F271" s="8">
        <f>IF(E271="","",EDATE(E271,12))</f>
        <v/>
      </c>
      <c r="G271" s="9">
        <f>IF(A271="","",IF(F271="","Sin pagar",IF(F271&lt;TODAY(),"Vencido",IF(F271-TODAY()&lt;=30,"Vence pronto","Al día"))))</f>
        <v/>
      </c>
      <c r="H271" s="5" t="n"/>
    </row>
    <row r="272">
      <c r="A272" s="5" t="n"/>
      <c r="B272" s="5" t="n"/>
      <c r="C272" s="5" t="n"/>
      <c r="D272" s="6">
        <f>IF(C272="","",IFERROR(VLOOKUP(C272,Tipos!$A$6:$B$30,2,FALSE),""))</f>
        <v/>
      </c>
      <c r="E272" s="7" t="n"/>
      <c r="F272" s="8">
        <f>IF(E272="","",EDATE(E272,12))</f>
        <v/>
      </c>
      <c r="G272" s="9">
        <f>IF(A272="","",IF(F272="","Sin pagar",IF(F272&lt;TODAY(),"Vencido",IF(F272-TODAY()&lt;=30,"Vence pronto","Al día"))))</f>
        <v/>
      </c>
      <c r="H272" s="5" t="n"/>
    </row>
    <row r="273">
      <c r="A273" s="5" t="n"/>
      <c r="B273" s="5" t="n"/>
      <c r="C273" s="5" t="n"/>
      <c r="D273" s="6">
        <f>IF(C273="","",IFERROR(VLOOKUP(C273,Tipos!$A$6:$B$30,2,FALSE),""))</f>
        <v/>
      </c>
      <c r="E273" s="7" t="n"/>
      <c r="F273" s="8">
        <f>IF(E273="","",EDATE(E273,12))</f>
        <v/>
      </c>
      <c r="G273" s="9">
        <f>IF(A273="","",IF(F273="","Sin pagar",IF(F273&lt;TODAY(),"Vencido",IF(F273-TODAY()&lt;=30,"Vence pronto","Al día"))))</f>
        <v/>
      </c>
      <c r="H273" s="5" t="n"/>
    </row>
    <row r="274">
      <c r="A274" s="5" t="n"/>
      <c r="B274" s="5" t="n"/>
      <c r="C274" s="5" t="n"/>
      <c r="D274" s="6">
        <f>IF(C274="","",IFERROR(VLOOKUP(C274,Tipos!$A$6:$B$30,2,FALSE),""))</f>
        <v/>
      </c>
      <c r="E274" s="7" t="n"/>
      <c r="F274" s="8">
        <f>IF(E274="","",EDATE(E274,12))</f>
        <v/>
      </c>
      <c r="G274" s="9">
        <f>IF(A274="","",IF(F274="","Sin pagar",IF(F274&lt;TODAY(),"Vencido",IF(F274-TODAY()&lt;=30,"Vence pronto","Al día"))))</f>
        <v/>
      </c>
      <c r="H274" s="5" t="n"/>
    </row>
    <row r="275">
      <c r="A275" s="5" t="n"/>
      <c r="B275" s="5" t="n"/>
      <c r="C275" s="5" t="n"/>
      <c r="D275" s="6">
        <f>IF(C275="","",IFERROR(VLOOKUP(C275,Tipos!$A$6:$B$30,2,FALSE),""))</f>
        <v/>
      </c>
      <c r="E275" s="7" t="n"/>
      <c r="F275" s="8">
        <f>IF(E275="","",EDATE(E275,12))</f>
        <v/>
      </c>
      <c r="G275" s="9">
        <f>IF(A275="","",IF(F275="","Sin pagar",IF(F275&lt;TODAY(),"Vencido",IF(F275-TODAY()&lt;=30,"Vence pronto","Al día"))))</f>
        <v/>
      </c>
      <c r="H275" s="5" t="n"/>
    </row>
    <row r="276">
      <c r="A276" s="5" t="n"/>
      <c r="B276" s="5" t="n"/>
      <c r="C276" s="5" t="n"/>
      <c r="D276" s="6">
        <f>IF(C276="","",IFERROR(VLOOKUP(C276,Tipos!$A$6:$B$30,2,FALSE),""))</f>
        <v/>
      </c>
      <c r="E276" s="7" t="n"/>
      <c r="F276" s="8">
        <f>IF(E276="","",EDATE(E276,12))</f>
        <v/>
      </c>
      <c r="G276" s="9">
        <f>IF(A276="","",IF(F276="","Sin pagar",IF(F276&lt;TODAY(),"Vencido",IF(F276-TODAY()&lt;=30,"Vence pronto","Al día"))))</f>
        <v/>
      </c>
      <c r="H276" s="5" t="n"/>
    </row>
    <row r="277">
      <c r="A277" s="5" t="n"/>
      <c r="B277" s="5" t="n"/>
      <c r="C277" s="5" t="n"/>
      <c r="D277" s="6">
        <f>IF(C277="","",IFERROR(VLOOKUP(C277,Tipos!$A$6:$B$30,2,FALSE),""))</f>
        <v/>
      </c>
      <c r="E277" s="7" t="n"/>
      <c r="F277" s="8">
        <f>IF(E277="","",EDATE(E277,12))</f>
        <v/>
      </c>
      <c r="G277" s="9">
        <f>IF(A277="","",IF(F277="","Sin pagar",IF(F277&lt;TODAY(),"Vencido",IF(F277-TODAY()&lt;=30,"Vence pronto","Al día"))))</f>
        <v/>
      </c>
      <c r="H277" s="5" t="n"/>
    </row>
    <row r="278">
      <c r="A278" s="5" t="n"/>
      <c r="B278" s="5" t="n"/>
      <c r="C278" s="5" t="n"/>
      <c r="D278" s="6">
        <f>IF(C278="","",IFERROR(VLOOKUP(C278,Tipos!$A$6:$B$30,2,FALSE),""))</f>
        <v/>
      </c>
      <c r="E278" s="7" t="n"/>
      <c r="F278" s="8">
        <f>IF(E278="","",EDATE(E278,12))</f>
        <v/>
      </c>
      <c r="G278" s="9">
        <f>IF(A278="","",IF(F278="","Sin pagar",IF(F278&lt;TODAY(),"Vencido",IF(F278-TODAY()&lt;=30,"Vence pronto","Al día"))))</f>
        <v/>
      </c>
      <c r="H278" s="5" t="n"/>
    </row>
    <row r="279">
      <c r="A279" s="5" t="n"/>
      <c r="B279" s="5" t="n"/>
      <c r="C279" s="5" t="n"/>
      <c r="D279" s="6">
        <f>IF(C279="","",IFERROR(VLOOKUP(C279,Tipos!$A$6:$B$30,2,FALSE),""))</f>
        <v/>
      </c>
      <c r="E279" s="7" t="n"/>
      <c r="F279" s="8">
        <f>IF(E279="","",EDATE(E279,12))</f>
        <v/>
      </c>
      <c r="G279" s="9">
        <f>IF(A279="","",IF(F279="","Sin pagar",IF(F279&lt;TODAY(),"Vencido",IF(F279-TODAY()&lt;=30,"Vence pronto","Al día"))))</f>
        <v/>
      </c>
      <c r="H279" s="5" t="n"/>
    </row>
    <row r="280">
      <c r="A280" s="5" t="n"/>
      <c r="B280" s="5" t="n"/>
      <c r="C280" s="5" t="n"/>
      <c r="D280" s="6">
        <f>IF(C280="","",IFERROR(VLOOKUP(C280,Tipos!$A$6:$B$30,2,FALSE),""))</f>
        <v/>
      </c>
      <c r="E280" s="7" t="n"/>
      <c r="F280" s="8">
        <f>IF(E280="","",EDATE(E280,12))</f>
        <v/>
      </c>
      <c r="G280" s="9">
        <f>IF(A280="","",IF(F280="","Sin pagar",IF(F280&lt;TODAY(),"Vencido",IF(F280-TODAY()&lt;=30,"Vence pronto","Al día"))))</f>
        <v/>
      </c>
      <c r="H280" s="5" t="n"/>
    </row>
    <row r="281">
      <c r="A281" s="5" t="n"/>
      <c r="B281" s="5" t="n"/>
      <c r="C281" s="5" t="n"/>
      <c r="D281" s="6">
        <f>IF(C281="","",IFERROR(VLOOKUP(C281,Tipos!$A$6:$B$30,2,FALSE),""))</f>
        <v/>
      </c>
      <c r="E281" s="7" t="n"/>
      <c r="F281" s="8">
        <f>IF(E281="","",EDATE(E281,12))</f>
        <v/>
      </c>
      <c r="G281" s="9">
        <f>IF(A281="","",IF(F281="","Sin pagar",IF(F281&lt;TODAY(),"Vencido",IF(F281-TODAY()&lt;=30,"Vence pronto","Al día"))))</f>
        <v/>
      </c>
      <c r="H281" s="5" t="n"/>
    </row>
    <row r="282">
      <c r="A282" s="5" t="n"/>
      <c r="B282" s="5" t="n"/>
      <c r="C282" s="5" t="n"/>
      <c r="D282" s="6">
        <f>IF(C282="","",IFERROR(VLOOKUP(C282,Tipos!$A$6:$B$30,2,FALSE),""))</f>
        <v/>
      </c>
      <c r="E282" s="7" t="n"/>
      <c r="F282" s="8">
        <f>IF(E282="","",EDATE(E282,12))</f>
        <v/>
      </c>
      <c r="G282" s="9">
        <f>IF(A282="","",IF(F282="","Sin pagar",IF(F282&lt;TODAY(),"Vencido",IF(F282-TODAY()&lt;=30,"Vence pronto","Al día"))))</f>
        <v/>
      </c>
      <c r="H282" s="5" t="n"/>
    </row>
    <row r="283">
      <c r="A283" s="5" t="n"/>
      <c r="B283" s="5" t="n"/>
      <c r="C283" s="5" t="n"/>
      <c r="D283" s="6">
        <f>IF(C283="","",IFERROR(VLOOKUP(C283,Tipos!$A$6:$B$30,2,FALSE),""))</f>
        <v/>
      </c>
      <c r="E283" s="7" t="n"/>
      <c r="F283" s="8">
        <f>IF(E283="","",EDATE(E283,12))</f>
        <v/>
      </c>
      <c r="G283" s="9">
        <f>IF(A283="","",IF(F283="","Sin pagar",IF(F283&lt;TODAY(),"Vencido",IF(F283-TODAY()&lt;=30,"Vence pronto","Al día"))))</f>
        <v/>
      </c>
      <c r="H283" s="5" t="n"/>
    </row>
    <row r="284">
      <c r="A284" s="5" t="n"/>
      <c r="B284" s="5" t="n"/>
      <c r="C284" s="5" t="n"/>
      <c r="D284" s="6">
        <f>IF(C284="","",IFERROR(VLOOKUP(C284,Tipos!$A$6:$B$30,2,FALSE),""))</f>
        <v/>
      </c>
      <c r="E284" s="7" t="n"/>
      <c r="F284" s="8">
        <f>IF(E284="","",EDATE(E284,12))</f>
        <v/>
      </c>
      <c r="G284" s="9">
        <f>IF(A284="","",IF(F284="","Sin pagar",IF(F284&lt;TODAY(),"Vencido",IF(F284-TODAY()&lt;=30,"Vence pronto","Al día"))))</f>
        <v/>
      </c>
      <c r="H284" s="5" t="n"/>
    </row>
    <row r="285">
      <c r="A285" s="5" t="n"/>
      <c r="B285" s="5" t="n"/>
      <c r="C285" s="5" t="n"/>
      <c r="D285" s="6">
        <f>IF(C285="","",IFERROR(VLOOKUP(C285,Tipos!$A$6:$B$30,2,FALSE),""))</f>
        <v/>
      </c>
      <c r="E285" s="7" t="n"/>
      <c r="F285" s="8">
        <f>IF(E285="","",EDATE(E285,12))</f>
        <v/>
      </c>
      <c r="G285" s="9">
        <f>IF(A285="","",IF(F285="","Sin pagar",IF(F285&lt;TODAY(),"Vencido",IF(F285-TODAY()&lt;=30,"Vence pronto","Al día"))))</f>
        <v/>
      </c>
      <c r="H285" s="5" t="n"/>
    </row>
    <row r="286">
      <c r="A286" s="5" t="n"/>
      <c r="B286" s="5" t="n"/>
      <c r="C286" s="5" t="n"/>
      <c r="D286" s="6">
        <f>IF(C286="","",IFERROR(VLOOKUP(C286,Tipos!$A$6:$B$30,2,FALSE),""))</f>
        <v/>
      </c>
      <c r="E286" s="7" t="n"/>
      <c r="F286" s="8">
        <f>IF(E286="","",EDATE(E286,12))</f>
        <v/>
      </c>
      <c r="G286" s="9">
        <f>IF(A286="","",IF(F286="","Sin pagar",IF(F286&lt;TODAY(),"Vencido",IF(F286-TODAY()&lt;=30,"Vence pronto","Al día"))))</f>
        <v/>
      </c>
      <c r="H286" s="5" t="n"/>
    </row>
    <row r="287">
      <c r="A287" s="5" t="n"/>
      <c r="B287" s="5" t="n"/>
      <c r="C287" s="5" t="n"/>
      <c r="D287" s="6">
        <f>IF(C287="","",IFERROR(VLOOKUP(C287,Tipos!$A$6:$B$30,2,FALSE),""))</f>
        <v/>
      </c>
      <c r="E287" s="7" t="n"/>
      <c r="F287" s="8">
        <f>IF(E287="","",EDATE(E287,12))</f>
        <v/>
      </c>
      <c r="G287" s="9">
        <f>IF(A287="","",IF(F287="","Sin pagar",IF(F287&lt;TODAY(),"Vencido",IF(F287-TODAY()&lt;=30,"Vence pronto","Al día"))))</f>
        <v/>
      </c>
      <c r="H287" s="5" t="n"/>
    </row>
    <row r="288">
      <c r="A288" s="5" t="n"/>
      <c r="B288" s="5" t="n"/>
      <c r="C288" s="5" t="n"/>
      <c r="D288" s="6">
        <f>IF(C288="","",IFERROR(VLOOKUP(C288,Tipos!$A$6:$B$30,2,FALSE),""))</f>
        <v/>
      </c>
      <c r="E288" s="7" t="n"/>
      <c r="F288" s="8">
        <f>IF(E288="","",EDATE(E288,12))</f>
        <v/>
      </c>
      <c r="G288" s="9">
        <f>IF(A288="","",IF(F288="","Sin pagar",IF(F288&lt;TODAY(),"Vencido",IF(F288-TODAY()&lt;=30,"Vence pronto","Al día"))))</f>
        <v/>
      </c>
      <c r="H288" s="5" t="n"/>
    </row>
    <row r="289">
      <c r="A289" s="5" t="n"/>
      <c r="B289" s="5" t="n"/>
      <c r="C289" s="5" t="n"/>
      <c r="D289" s="6">
        <f>IF(C289="","",IFERROR(VLOOKUP(C289,Tipos!$A$6:$B$30,2,FALSE),""))</f>
        <v/>
      </c>
      <c r="E289" s="7" t="n"/>
      <c r="F289" s="8">
        <f>IF(E289="","",EDATE(E289,12))</f>
        <v/>
      </c>
      <c r="G289" s="9">
        <f>IF(A289="","",IF(F289="","Sin pagar",IF(F289&lt;TODAY(),"Vencido",IF(F289-TODAY()&lt;=30,"Vence pronto","Al día"))))</f>
        <v/>
      </c>
      <c r="H289" s="5" t="n"/>
    </row>
    <row r="290">
      <c r="A290" s="5" t="n"/>
      <c r="B290" s="5" t="n"/>
      <c r="C290" s="5" t="n"/>
      <c r="D290" s="6">
        <f>IF(C290="","",IFERROR(VLOOKUP(C290,Tipos!$A$6:$B$30,2,FALSE),""))</f>
        <v/>
      </c>
      <c r="E290" s="7" t="n"/>
      <c r="F290" s="8">
        <f>IF(E290="","",EDATE(E290,12))</f>
        <v/>
      </c>
      <c r="G290" s="9">
        <f>IF(A290="","",IF(F290="","Sin pagar",IF(F290&lt;TODAY(),"Vencido",IF(F290-TODAY()&lt;=30,"Vence pronto","Al día"))))</f>
        <v/>
      </c>
      <c r="H290" s="5" t="n"/>
    </row>
    <row r="291">
      <c r="A291" s="5" t="n"/>
      <c r="B291" s="5" t="n"/>
      <c r="C291" s="5" t="n"/>
      <c r="D291" s="6">
        <f>IF(C291="","",IFERROR(VLOOKUP(C291,Tipos!$A$6:$B$30,2,FALSE),""))</f>
        <v/>
      </c>
      <c r="E291" s="7" t="n"/>
      <c r="F291" s="8">
        <f>IF(E291="","",EDATE(E291,12))</f>
        <v/>
      </c>
      <c r="G291" s="9">
        <f>IF(A291="","",IF(F291="","Sin pagar",IF(F291&lt;TODAY(),"Vencido",IF(F291-TODAY()&lt;=30,"Vence pronto","Al día"))))</f>
        <v/>
      </c>
      <c r="H291" s="5" t="n"/>
    </row>
    <row r="292">
      <c r="A292" s="5" t="n"/>
      <c r="B292" s="5" t="n"/>
      <c r="C292" s="5" t="n"/>
      <c r="D292" s="6">
        <f>IF(C292="","",IFERROR(VLOOKUP(C292,Tipos!$A$6:$B$30,2,FALSE),""))</f>
        <v/>
      </c>
      <c r="E292" s="7" t="n"/>
      <c r="F292" s="8">
        <f>IF(E292="","",EDATE(E292,12))</f>
        <v/>
      </c>
      <c r="G292" s="9">
        <f>IF(A292="","",IF(F292="","Sin pagar",IF(F292&lt;TODAY(),"Vencido",IF(F292-TODAY()&lt;=30,"Vence pronto","Al día"))))</f>
        <v/>
      </c>
      <c r="H292" s="5" t="n"/>
    </row>
    <row r="293">
      <c r="A293" s="5" t="n"/>
      <c r="B293" s="5" t="n"/>
      <c r="C293" s="5" t="n"/>
      <c r="D293" s="6">
        <f>IF(C293="","",IFERROR(VLOOKUP(C293,Tipos!$A$6:$B$30,2,FALSE),""))</f>
        <v/>
      </c>
      <c r="E293" s="7" t="n"/>
      <c r="F293" s="8">
        <f>IF(E293="","",EDATE(E293,12))</f>
        <v/>
      </c>
      <c r="G293" s="9">
        <f>IF(A293="","",IF(F293="","Sin pagar",IF(F293&lt;TODAY(),"Vencido",IF(F293-TODAY()&lt;=30,"Vence pronto","Al día"))))</f>
        <v/>
      </c>
      <c r="H293" s="5" t="n"/>
    </row>
    <row r="294">
      <c r="A294" s="5" t="n"/>
      <c r="B294" s="5" t="n"/>
      <c r="C294" s="5" t="n"/>
      <c r="D294" s="6">
        <f>IF(C294="","",IFERROR(VLOOKUP(C294,Tipos!$A$6:$B$30,2,FALSE),""))</f>
        <v/>
      </c>
      <c r="E294" s="7" t="n"/>
      <c r="F294" s="8">
        <f>IF(E294="","",EDATE(E294,12))</f>
        <v/>
      </c>
      <c r="G294" s="9">
        <f>IF(A294="","",IF(F294="","Sin pagar",IF(F294&lt;TODAY(),"Vencido",IF(F294-TODAY()&lt;=30,"Vence pronto","Al día"))))</f>
        <v/>
      </c>
      <c r="H294" s="5" t="n"/>
    </row>
    <row r="295">
      <c r="A295" s="5" t="n"/>
      <c r="B295" s="5" t="n"/>
      <c r="C295" s="5" t="n"/>
      <c r="D295" s="6">
        <f>IF(C295="","",IFERROR(VLOOKUP(C295,Tipos!$A$6:$B$30,2,FALSE),""))</f>
        <v/>
      </c>
      <c r="E295" s="7" t="n"/>
      <c r="F295" s="8">
        <f>IF(E295="","",EDATE(E295,12))</f>
        <v/>
      </c>
      <c r="G295" s="9">
        <f>IF(A295="","",IF(F295="","Sin pagar",IF(F295&lt;TODAY(),"Vencido",IF(F295-TODAY()&lt;=30,"Vence pronto","Al día"))))</f>
        <v/>
      </c>
      <c r="H295" s="5" t="n"/>
    </row>
    <row r="296">
      <c r="A296" s="5" t="n"/>
      <c r="B296" s="5" t="n"/>
      <c r="C296" s="5" t="n"/>
      <c r="D296" s="6">
        <f>IF(C296="","",IFERROR(VLOOKUP(C296,Tipos!$A$6:$B$30,2,FALSE),""))</f>
        <v/>
      </c>
      <c r="E296" s="7" t="n"/>
      <c r="F296" s="8">
        <f>IF(E296="","",EDATE(E296,12))</f>
        <v/>
      </c>
      <c r="G296" s="9">
        <f>IF(A296="","",IF(F296="","Sin pagar",IF(F296&lt;TODAY(),"Vencido",IF(F296-TODAY()&lt;=30,"Vence pronto","Al día"))))</f>
        <v/>
      </c>
      <c r="H296" s="5" t="n"/>
    </row>
    <row r="297">
      <c r="A297" s="5" t="n"/>
      <c r="B297" s="5" t="n"/>
      <c r="C297" s="5" t="n"/>
      <c r="D297" s="6">
        <f>IF(C297="","",IFERROR(VLOOKUP(C297,Tipos!$A$6:$B$30,2,FALSE),""))</f>
        <v/>
      </c>
      <c r="E297" s="7" t="n"/>
      <c r="F297" s="8">
        <f>IF(E297="","",EDATE(E297,12))</f>
        <v/>
      </c>
      <c r="G297" s="9">
        <f>IF(A297="","",IF(F297="","Sin pagar",IF(F297&lt;TODAY(),"Vencido",IF(F297-TODAY()&lt;=30,"Vence pronto","Al día"))))</f>
        <v/>
      </c>
      <c r="H297" s="5" t="n"/>
    </row>
    <row r="298">
      <c r="A298" s="5" t="n"/>
      <c r="B298" s="5" t="n"/>
      <c r="C298" s="5" t="n"/>
      <c r="D298" s="6">
        <f>IF(C298="","",IFERROR(VLOOKUP(C298,Tipos!$A$6:$B$30,2,FALSE),""))</f>
        <v/>
      </c>
      <c r="E298" s="7" t="n"/>
      <c r="F298" s="8">
        <f>IF(E298="","",EDATE(E298,12))</f>
        <v/>
      </c>
      <c r="G298" s="9">
        <f>IF(A298="","",IF(F298="","Sin pagar",IF(F298&lt;TODAY(),"Vencido",IF(F298-TODAY()&lt;=30,"Vence pronto","Al día"))))</f>
        <v/>
      </c>
      <c r="H298" s="5" t="n"/>
    </row>
    <row r="299">
      <c r="A299" s="5" t="n"/>
      <c r="B299" s="5" t="n"/>
      <c r="C299" s="5" t="n"/>
      <c r="D299" s="6">
        <f>IF(C299="","",IFERROR(VLOOKUP(C299,Tipos!$A$6:$B$30,2,FALSE),""))</f>
        <v/>
      </c>
      <c r="E299" s="7" t="n"/>
      <c r="F299" s="8">
        <f>IF(E299="","",EDATE(E299,12))</f>
        <v/>
      </c>
      <c r="G299" s="9">
        <f>IF(A299="","",IF(F299="","Sin pagar",IF(F299&lt;TODAY(),"Vencido",IF(F299-TODAY()&lt;=30,"Vence pronto","Al día"))))</f>
        <v/>
      </c>
      <c r="H299" s="5" t="n"/>
    </row>
    <row r="300">
      <c r="A300" s="5" t="n"/>
      <c r="B300" s="5" t="n"/>
      <c r="C300" s="5" t="n"/>
      <c r="D300" s="6">
        <f>IF(C300="","",IFERROR(VLOOKUP(C300,Tipos!$A$6:$B$30,2,FALSE),""))</f>
        <v/>
      </c>
      <c r="E300" s="7" t="n"/>
      <c r="F300" s="8">
        <f>IF(E300="","",EDATE(E300,12))</f>
        <v/>
      </c>
      <c r="G300" s="9">
        <f>IF(A300="","",IF(F300="","Sin pagar",IF(F300&lt;TODAY(),"Vencido",IF(F300-TODAY()&lt;=30,"Vence pronto","Al día"))))</f>
        <v/>
      </c>
      <c r="H300" s="5" t="n"/>
    </row>
    <row r="301">
      <c r="A301" s="5" t="n"/>
      <c r="B301" s="5" t="n"/>
      <c r="C301" s="5" t="n"/>
      <c r="D301" s="6">
        <f>IF(C301="","",IFERROR(VLOOKUP(C301,Tipos!$A$6:$B$30,2,FALSE),""))</f>
        <v/>
      </c>
      <c r="E301" s="7" t="n"/>
      <c r="F301" s="8">
        <f>IF(E301="","",EDATE(E301,12))</f>
        <v/>
      </c>
      <c r="G301" s="9">
        <f>IF(A301="","",IF(F301="","Sin pagar",IF(F301&lt;TODAY(),"Vencido",IF(F301-TODAY()&lt;=30,"Vence pronto","Al día"))))</f>
        <v/>
      </c>
      <c r="H301" s="5" t="n"/>
    </row>
    <row r="302">
      <c r="A302" s="5" t="n"/>
      <c r="B302" s="5" t="n"/>
      <c r="C302" s="5" t="n"/>
      <c r="D302" s="6">
        <f>IF(C302="","",IFERROR(VLOOKUP(C302,Tipos!$A$6:$B$30,2,FALSE),""))</f>
        <v/>
      </c>
      <c r="E302" s="7" t="n"/>
      <c r="F302" s="8">
        <f>IF(E302="","",EDATE(E302,12))</f>
        <v/>
      </c>
      <c r="G302" s="9">
        <f>IF(A302="","",IF(F302="","Sin pagar",IF(F302&lt;TODAY(),"Vencido",IF(F302-TODAY()&lt;=30,"Vence pronto","Al día"))))</f>
        <v/>
      </c>
      <c r="H302" s="5" t="n"/>
    </row>
    <row r="303">
      <c r="A303" s="5" t="n"/>
      <c r="B303" s="5" t="n"/>
      <c r="C303" s="5" t="n"/>
      <c r="D303" s="6">
        <f>IF(C303="","",IFERROR(VLOOKUP(C303,Tipos!$A$6:$B$30,2,FALSE),""))</f>
        <v/>
      </c>
      <c r="E303" s="7" t="n"/>
      <c r="F303" s="8">
        <f>IF(E303="","",EDATE(E303,12))</f>
        <v/>
      </c>
      <c r="G303" s="9">
        <f>IF(A303="","",IF(F303="","Sin pagar",IF(F303&lt;TODAY(),"Vencido",IF(F303-TODAY()&lt;=30,"Vence pronto","Al día"))))</f>
        <v/>
      </c>
      <c r="H303" s="5" t="n"/>
    </row>
    <row r="304">
      <c r="A304" s="5" t="n"/>
      <c r="B304" s="5" t="n"/>
      <c r="C304" s="5" t="n"/>
      <c r="D304" s="6">
        <f>IF(C304="","",IFERROR(VLOOKUP(C304,Tipos!$A$6:$B$30,2,FALSE),""))</f>
        <v/>
      </c>
      <c r="E304" s="7" t="n"/>
      <c r="F304" s="8">
        <f>IF(E304="","",EDATE(E304,12))</f>
        <v/>
      </c>
      <c r="G304" s="9">
        <f>IF(A304="","",IF(F304="","Sin pagar",IF(F304&lt;TODAY(),"Vencido",IF(F304-TODAY()&lt;=30,"Vence pronto","Al día"))))</f>
        <v/>
      </c>
      <c r="H304" s="5" t="n"/>
    </row>
    <row r="305">
      <c r="A305" s="5" t="n"/>
      <c r="B305" s="5" t="n"/>
      <c r="C305" s="5" t="n"/>
      <c r="D305" s="6">
        <f>IF(C305="","",IFERROR(VLOOKUP(C305,Tipos!$A$6:$B$30,2,FALSE),""))</f>
        <v/>
      </c>
      <c r="E305" s="7" t="n"/>
      <c r="F305" s="8">
        <f>IF(E305="","",EDATE(E305,12))</f>
        <v/>
      </c>
      <c r="G305" s="9">
        <f>IF(A305="","",IF(F305="","Sin pagar",IF(F305&lt;TODAY(),"Vencido",IF(F305-TODAY()&lt;=30,"Vence pronto","Al día"))))</f>
        <v/>
      </c>
      <c r="H305" s="5" t="n"/>
    </row>
    <row r="306">
      <c r="A306" s="5" t="n"/>
      <c r="B306" s="5" t="n"/>
      <c r="C306" s="5" t="n"/>
      <c r="D306" s="6">
        <f>IF(C306="","",IFERROR(VLOOKUP(C306,Tipos!$A$6:$B$30,2,FALSE),""))</f>
        <v/>
      </c>
      <c r="E306" s="7" t="n"/>
      <c r="F306" s="8">
        <f>IF(E306="","",EDATE(E306,12))</f>
        <v/>
      </c>
      <c r="G306" s="9">
        <f>IF(A306="","",IF(F306="","Sin pagar",IF(F306&lt;TODAY(),"Vencido",IF(F306-TODAY()&lt;=30,"Vence pronto","Al día"))))</f>
        <v/>
      </c>
      <c r="H306" s="5" t="n"/>
    </row>
    <row r="307">
      <c r="A307" s="5" t="n"/>
      <c r="B307" s="5" t="n"/>
      <c r="C307" s="5" t="n"/>
      <c r="D307" s="6">
        <f>IF(C307="","",IFERROR(VLOOKUP(C307,Tipos!$A$6:$B$30,2,FALSE),""))</f>
        <v/>
      </c>
      <c r="E307" s="7" t="n"/>
      <c r="F307" s="8">
        <f>IF(E307="","",EDATE(E307,12))</f>
        <v/>
      </c>
      <c r="G307" s="9">
        <f>IF(A307="","",IF(F307="","Sin pagar",IF(F307&lt;TODAY(),"Vencido",IF(F307-TODAY()&lt;=30,"Vence pronto","Al día"))))</f>
        <v/>
      </c>
      <c r="H307" s="5" t="n"/>
    </row>
    <row r="308">
      <c r="A308" s="5" t="n"/>
      <c r="B308" s="5" t="n"/>
      <c r="C308" s="5" t="n"/>
      <c r="D308" s="6">
        <f>IF(C308="","",IFERROR(VLOOKUP(C308,Tipos!$A$6:$B$30,2,FALSE),""))</f>
        <v/>
      </c>
      <c r="E308" s="7" t="n"/>
      <c r="F308" s="8">
        <f>IF(E308="","",EDATE(E308,12))</f>
        <v/>
      </c>
      <c r="G308" s="9">
        <f>IF(A308="","",IF(F308="","Sin pagar",IF(F308&lt;TODAY(),"Vencido",IF(F308-TODAY()&lt;=30,"Vence pronto","Al día"))))</f>
        <v/>
      </c>
      <c r="H308" s="5" t="n"/>
    </row>
    <row r="309">
      <c r="A309" s="5" t="n"/>
      <c r="B309" s="5" t="n"/>
      <c r="C309" s="5" t="n"/>
      <c r="D309" s="6">
        <f>IF(C309="","",IFERROR(VLOOKUP(C309,Tipos!$A$6:$B$30,2,FALSE),""))</f>
        <v/>
      </c>
      <c r="E309" s="7" t="n"/>
      <c r="F309" s="8">
        <f>IF(E309="","",EDATE(E309,12))</f>
        <v/>
      </c>
      <c r="G309" s="9">
        <f>IF(A309="","",IF(F309="","Sin pagar",IF(F309&lt;TODAY(),"Vencido",IF(F309-TODAY()&lt;=30,"Vence pronto","Al día"))))</f>
        <v/>
      </c>
      <c r="H309" s="5" t="n"/>
    </row>
    <row r="310">
      <c r="A310" s="5" t="n"/>
      <c r="B310" s="5" t="n"/>
      <c r="C310" s="5" t="n"/>
      <c r="D310" s="6">
        <f>IF(C310="","",IFERROR(VLOOKUP(C310,Tipos!$A$6:$B$30,2,FALSE),""))</f>
        <v/>
      </c>
      <c r="E310" s="7" t="n"/>
      <c r="F310" s="8">
        <f>IF(E310="","",EDATE(E310,12))</f>
        <v/>
      </c>
      <c r="G310" s="9">
        <f>IF(A310="","",IF(F310="","Sin pagar",IF(F310&lt;TODAY(),"Vencido",IF(F310-TODAY()&lt;=30,"Vence pronto","Al día"))))</f>
        <v/>
      </c>
      <c r="H310" s="5" t="n"/>
    </row>
    <row r="311">
      <c r="A311" s="5" t="n"/>
      <c r="B311" s="5" t="n"/>
      <c r="C311" s="5" t="n"/>
      <c r="D311" s="6">
        <f>IF(C311="","",IFERROR(VLOOKUP(C311,Tipos!$A$6:$B$30,2,FALSE),""))</f>
        <v/>
      </c>
      <c r="E311" s="7" t="n"/>
      <c r="F311" s="8">
        <f>IF(E311="","",EDATE(E311,12))</f>
        <v/>
      </c>
      <c r="G311" s="9">
        <f>IF(A311="","",IF(F311="","Sin pagar",IF(F311&lt;TODAY(),"Vencido",IF(F311-TODAY()&lt;=30,"Vence pronto","Al día"))))</f>
        <v/>
      </c>
      <c r="H311" s="5" t="n"/>
    </row>
    <row r="312">
      <c r="A312" s="5" t="n"/>
      <c r="B312" s="5" t="n"/>
      <c r="C312" s="5" t="n"/>
      <c r="D312" s="6">
        <f>IF(C312="","",IFERROR(VLOOKUP(C312,Tipos!$A$6:$B$30,2,FALSE),""))</f>
        <v/>
      </c>
      <c r="E312" s="7" t="n"/>
      <c r="F312" s="8">
        <f>IF(E312="","",EDATE(E312,12))</f>
        <v/>
      </c>
      <c r="G312" s="9">
        <f>IF(A312="","",IF(F312="","Sin pagar",IF(F312&lt;TODAY(),"Vencido",IF(F312-TODAY()&lt;=30,"Vence pronto","Al día"))))</f>
        <v/>
      </c>
      <c r="H312" s="5" t="n"/>
    </row>
    <row r="313">
      <c r="A313" s="5" t="n"/>
      <c r="B313" s="5" t="n"/>
      <c r="C313" s="5" t="n"/>
      <c r="D313" s="6">
        <f>IF(C313="","",IFERROR(VLOOKUP(C313,Tipos!$A$6:$B$30,2,FALSE),""))</f>
        <v/>
      </c>
      <c r="E313" s="7" t="n"/>
      <c r="F313" s="8">
        <f>IF(E313="","",EDATE(E313,12))</f>
        <v/>
      </c>
      <c r="G313" s="9">
        <f>IF(A313="","",IF(F313="","Sin pagar",IF(F313&lt;TODAY(),"Vencido",IF(F313-TODAY()&lt;=30,"Vence pronto","Al día"))))</f>
        <v/>
      </c>
      <c r="H313" s="5" t="n"/>
    </row>
    <row r="314">
      <c r="A314" s="5" t="n"/>
      <c r="B314" s="5" t="n"/>
      <c r="C314" s="5" t="n"/>
      <c r="D314" s="6">
        <f>IF(C314="","",IFERROR(VLOOKUP(C314,Tipos!$A$6:$B$30,2,FALSE),""))</f>
        <v/>
      </c>
      <c r="E314" s="7" t="n"/>
      <c r="F314" s="8">
        <f>IF(E314="","",EDATE(E314,12))</f>
        <v/>
      </c>
      <c r="G314" s="9">
        <f>IF(A314="","",IF(F314="","Sin pagar",IF(F314&lt;TODAY(),"Vencido",IF(F314-TODAY()&lt;=30,"Vence pronto","Al día"))))</f>
        <v/>
      </c>
      <c r="H314" s="5" t="n"/>
    </row>
    <row r="315">
      <c r="A315" s="5" t="n"/>
      <c r="B315" s="5" t="n"/>
      <c r="C315" s="5" t="n"/>
      <c r="D315" s="6">
        <f>IF(C315="","",IFERROR(VLOOKUP(C315,Tipos!$A$6:$B$30,2,FALSE),""))</f>
        <v/>
      </c>
      <c r="E315" s="7" t="n"/>
      <c r="F315" s="8">
        <f>IF(E315="","",EDATE(E315,12))</f>
        <v/>
      </c>
      <c r="G315" s="9">
        <f>IF(A315="","",IF(F315="","Sin pagar",IF(F315&lt;TODAY(),"Vencido",IF(F315-TODAY()&lt;=30,"Vence pronto","Al día"))))</f>
        <v/>
      </c>
      <c r="H315" s="5" t="n"/>
    </row>
    <row r="316">
      <c r="A316" s="5" t="n"/>
      <c r="B316" s="5" t="n"/>
      <c r="C316" s="5" t="n"/>
      <c r="D316" s="6">
        <f>IF(C316="","",IFERROR(VLOOKUP(C316,Tipos!$A$6:$B$30,2,FALSE),""))</f>
        <v/>
      </c>
      <c r="E316" s="7" t="n"/>
      <c r="F316" s="8">
        <f>IF(E316="","",EDATE(E316,12))</f>
        <v/>
      </c>
      <c r="G316" s="9">
        <f>IF(A316="","",IF(F316="","Sin pagar",IF(F316&lt;TODAY(),"Vencido",IF(F316-TODAY()&lt;=30,"Vence pronto","Al día"))))</f>
        <v/>
      </c>
      <c r="H316" s="5" t="n"/>
    </row>
    <row r="317">
      <c r="A317" s="5" t="n"/>
      <c r="B317" s="5" t="n"/>
      <c r="C317" s="5" t="n"/>
      <c r="D317" s="6">
        <f>IF(C317="","",IFERROR(VLOOKUP(C317,Tipos!$A$6:$B$30,2,FALSE),""))</f>
        <v/>
      </c>
      <c r="E317" s="7" t="n"/>
      <c r="F317" s="8">
        <f>IF(E317="","",EDATE(E317,12))</f>
        <v/>
      </c>
      <c r="G317" s="9">
        <f>IF(A317="","",IF(F317="","Sin pagar",IF(F317&lt;TODAY(),"Vencido",IF(F317-TODAY()&lt;=30,"Vence pronto","Al día"))))</f>
        <v/>
      </c>
      <c r="H317" s="5" t="n"/>
    </row>
    <row r="318">
      <c r="A318" s="5" t="n"/>
      <c r="B318" s="5" t="n"/>
      <c r="C318" s="5" t="n"/>
      <c r="D318" s="6">
        <f>IF(C318="","",IFERROR(VLOOKUP(C318,Tipos!$A$6:$B$30,2,FALSE),""))</f>
        <v/>
      </c>
      <c r="E318" s="7" t="n"/>
      <c r="F318" s="8">
        <f>IF(E318="","",EDATE(E318,12))</f>
        <v/>
      </c>
      <c r="G318" s="9">
        <f>IF(A318="","",IF(F318="","Sin pagar",IF(F318&lt;TODAY(),"Vencido",IF(F318-TODAY()&lt;=30,"Vence pronto","Al día"))))</f>
        <v/>
      </c>
      <c r="H318" s="5" t="n"/>
    </row>
    <row r="319">
      <c r="A319" s="5" t="n"/>
      <c r="B319" s="5" t="n"/>
      <c r="C319" s="5" t="n"/>
      <c r="D319" s="6">
        <f>IF(C319="","",IFERROR(VLOOKUP(C319,Tipos!$A$6:$B$30,2,FALSE),""))</f>
        <v/>
      </c>
      <c r="E319" s="7" t="n"/>
      <c r="F319" s="8">
        <f>IF(E319="","",EDATE(E319,12))</f>
        <v/>
      </c>
      <c r="G319" s="9">
        <f>IF(A319="","",IF(F319="","Sin pagar",IF(F319&lt;TODAY(),"Vencido",IF(F319-TODAY()&lt;=30,"Vence pronto","Al día"))))</f>
        <v/>
      </c>
      <c r="H319" s="5" t="n"/>
    </row>
    <row r="320">
      <c r="A320" s="5" t="n"/>
      <c r="B320" s="5" t="n"/>
      <c r="C320" s="5" t="n"/>
      <c r="D320" s="6">
        <f>IF(C320="","",IFERROR(VLOOKUP(C320,Tipos!$A$6:$B$30,2,FALSE),""))</f>
        <v/>
      </c>
      <c r="E320" s="7" t="n"/>
      <c r="F320" s="8">
        <f>IF(E320="","",EDATE(E320,12))</f>
        <v/>
      </c>
      <c r="G320" s="9">
        <f>IF(A320="","",IF(F320="","Sin pagar",IF(F320&lt;TODAY(),"Vencido",IF(F320-TODAY()&lt;=30,"Vence pronto","Al día"))))</f>
        <v/>
      </c>
      <c r="H320" s="5" t="n"/>
    </row>
    <row r="321">
      <c r="A321" s="5" t="n"/>
      <c r="B321" s="5" t="n"/>
      <c r="C321" s="5" t="n"/>
      <c r="D321" s="6">
        <f>IF(C321="","",IFERROR(VLOOKUP(C321,Tipos!$A$6:$B$30,2,FALSE),""))</f>
        <v/>
      </c>
      <c r="E321" s="7" t="n"/>
      <c r="F321" s="8">
        <f>IF(E321="","",EDATE(E321,12))</f>
        <v/>
      </c>
      <c r="G321" s="9">
        <f>IF(A321="","",IF(F321="","Sin pagar",IF(F321&lt;TODAY(),"Vencido",IF(F321-TODAY()&lt;=30,"Vence pronto","Al día"))))</f>
        <v/>
      </c>
      <c r="H321" s="5" t="n"/>
    </row>
    <row r="322">
      <c r="A322" s="5" t="n"/>
      <c r="B322" s="5" t="n"/>
      <c r="C322" s="5" t="n"/>
      <c r="D322" s="6">
        <f>IF(C322="","",IFERROR(VLOOKUP(C322,Tipos!$A$6:$B$30,2,FALSE),""))</f>
        <v/>
      </c>
      <c r="E322" s="7" t="n"/>
      <c r="F322" s="8">
        <f>IF(E322="","",EDATE(E322,12))</f>
        <v/>
      </c>
      <c r="G322" s="9">
        <f>IF(A322="","",IF(F322="","Sin pagar",IF(F322&lt;TODAY(),"Vencido",IF(F322-TODAY()&lt;=30,"Vence pronto","Al día"))))</f>
        <v/>
      </c>
      <c r="H322" s="5" t="n"/>
    </row>
    <row r="323">
      <c r="A323" s="5" t="n"/>
      <c r="B323" s="5" t="n"/>
      <c r="C323" s="5" t="n"/>
      <c r="D323" s="6">
        <f>IF(C323="","",IFERROR(VLOOKUP(C323,Tipos!$A$6:$B$30,2,FALSE),""))</f>
        <v/>
      </c>
      <c r="E323" s="7" t="n"/>
      <c r="F323" s="8">
        <f>IF(E323="","",EDATE(E323,12))</f>
        <v/>
      </c>
      <c r="G323" s="9">
        <f>IF(A323="","",IF(F323="","Sin pagar",IF(F323&lt;TODAY(),"Vencido",IF(F323-TODAY()&lt;=30,"Vence pronto","Al día"))))</f>
        <v/>
      </c>
      <c r="H323" s="5" t="n"/>
    </row>
    <row r="324">
      <c r="A324" s="5" t="n"/>
      <c r="B324" s="5" t="n"/>
      <c r="C324" s="5" t="n"/>
      <c r="D324" s="6">
        <f>IF(C324="","",IFERROR(VLOOKUP(C324,Tipos!$A$6:$B$30,2,FALSE),""))</f>
        <v/>
      </c>
      <c r="E324" s="7" t="n"/>
      <c r="F324" s="8">
        <f>IF(E324="","",EDATE(E324,12))</f>
        <v/>
      </c>
      <c r="G324" s="9">
        <f>IF(A324="","",IF(F324="","Sin pagar",IF(F324&lt;TODAY(),"Vencido",IF(F324-TODAY()&lt;=30,"Vence pronto","Al día"))))</f>
        <v/>
      </c>
      <c r="H324" s="5" t="n"/>
    </row>
    <row r="325">
      <c r="A325" s="5" t="n"/>
      <c r="B325" s="5" t="n"/>
      <c r="C325" s="5" t="n"/>
      <c r="D325" s="6">
        <f>IF(C325="","",IFERROR(VLOOKUP(C325,Tipos!$A$6:$B$30,2,FALSE),""))</f>
        <v/>
      </c>
      <c r="E325" s="7" t="n"/>
      <c r="F325" s="8">
        <f>IF(E325="","",EDATE(E325,12))</f>
        <v/>
      </c>
      <c r="G325" s="9">
        <f>IF(A325="","",IF(F325="","Sin pagar",IF(F325&lt;TODAY(),"Vencido",IF(F325-TODAY()&lt;=30,"Vence pronto","Al día"))))</f>
        <v/>
      </c>
      <c r="H325" s="5" t="n"/>
    </row>
    <row r="326">
      <c r="A326" s="5" t="n"/>
      <c r="B326" s="5" t="n"/>
      <c r="C326" s="5" t="n"/>
      <c r="D326" s="6">
        <f>IF(C326="","",IFERROR(VLOOKUP(C326,Tipos!$A$6:$B$30,2,FALSE),""))</f>
        <v/>
      </c>
      <c r="E326" s="7" t="n"/>
      <c r="F326" s="8">
        <f>IF(E326="","",EDATE(E326,12))</f>
        <v/>
      </c>
      <c r="G326" s="9">
        <f>IF(A326="","",IF(F326="","Sin pagar",IF(F326&lt;TODAY(),"Vencido",IF(F326-TODAY()&lt;=30,"Vence pronto","Al día"))))</f>
        <v/>
      </c>
      <c r="H326" s="5" t="n"/>
    </row>
    <row r="327">
      <c r="A327" s="5" t="n"/>
      <c r="B327" s="5" t="n"/>
      <c r="C327" s="5" t="n"/>
      <c r="D327" s="6">
        <f>IF(C327="","",IFERROR(VLOOKUP(C327,Tipos!$A$6:$B$30,2,FALSE),""))</f>
        <v/>
      </c>
      <c r="E327" s="7" t="n"/>
      <c r="F327" s="8">
        <f>IF(E327="","",EDATE(E327,12))</f>
        <v/>
      </c>
      <c r="G327" s="9">
        <f>IF(A327="","",IF(F327="","Sin pagar",IF(F327&lt;TODAY(),"Vencido",IF(F327-TODAY()&lt;=30,"Vence pronto","Al día"))))</f>
        <v/>
      </c>
      <c r="H327" s="5" t="n"/>
    </row>
    <row r="328">
      <c r="A328" s="5" t="n"/>
      <c r="B328" s="5" t="n"/>
      <c r="C328" s="5" t="n"/>
      <c r="D328" s="6">
        <f>IF(C328="","",IFERROR(VLOOKUP(C328,Tipos!$A$6:$B$30,2,FALSE),""))</f>
        <v/>
      </c>
      <c r="E328" s="7" t="n"/>
      <c r="F328" s="8">
        <f>IF(E328="","",EDATE(E328,12))</f>
        <v/>
      </c>
      <c r="G328" s="9">
        <f>IF(A328="","",IF(F328="","Sin pagar",IF(F328&lt;TODAY(),"Vencido",IF(F328-TODAY()&lt;=30,"Vence pronto","Al día"))))</f>
        <v/>
      </c>
      <c r="H328" s="5" t="n"/>
    </row>
    <row r="329">
      <c r="A329" s="5" t="n"/>
      <c r="B329" s="5" t="n"/>
      <c r="C329" s="5" t="n"/>
      <c r="D329" s="6">
        <f>IF(C329="","",IFERROR(VLOOKUP(C329,Tipos!$A$6:$B$30,2,FALSE),""))</f>
        <v/>
      </c>
      <c r="E329" s="7" t="n"/>
      <c r="F329" s="8">
        <f>IF(E329="","",EDATE(E329,12))</f>
        <v/>
      </c>
      <c r="G329" s="9">
        <f>IF(A329="","",IF(F329="","Sin pagar",IF(F329&lt;TODAY(),"Vencido",IF(F329-TODAY()&lt;=30,"Vence pronto","Al día"))))</f>
        <v/>
      </c>
      <c r="H329" s="5" t="n"/>
    </row>
    <row r="330">
      <c r="A330" s="5" t="n"/>
      <c r="B330" s="5" t="n"/>
      <c r="C330" s="5" t="n"/>
      <c r="D330" s="6">
        <f>IF(C330="","",IFERROR(VLOOKUP(C330,Tipos!$A$6:$B$30,2,FALSE),""))</f>
        <v/>
      </c>
      <c r="E330" s="7" t="n"/>
      <c r="F330" s="8">
        <f>IF(E330="","",EDATE(E330,12))</f>
        <v/>
      </c>
      <c r="G330" s="9">
        <f>IF(A330="","",IF(F330="","Sin pagar",IF(F330&lt;TODAY(),"Vencido",IF(F330-TODAY()&lt;=30,"Vence pronto","Al día"))))</f>
        <v/>
      </c>
      <c r="H330" s="5" t="n"/>
    </row>
    <row r="331">
      <c r="A331" s="5" t="n"/>
      <c r="B331" s="5" t="n"/>
      <c r="C331" s="5" t="n"/>
      <c r="D331" s="6">
        <f>IF(C331="","",IFERROR(VLOOKUP(C331,Tipos!$A$6:$B$30,2,FALSE),""))</f>
        <v/>
      </c>
      <c r="E331" s="7" t="n"/>
      <c r="F331" s="8">
        <f>IF(E331="","",EDATE(E331,12))</f>
        <v/>
      </c>
      <c r="G331" s="9">
        <f>IF(A331="","",IF(F331="","Sin pagar",IF(F331&lt;TODAY(),"Vencido",IF(F331-TODAY()&lt;=30,"Vence pronto","Al día"))))</f>
        <v/>
      </c>
      <c r="H331" s="5" t="n"/>
    </row>
    <row r="332">
      <c r="A332" s="5" t="n"/>
      <c r="B332" s="5" t="n"/>
      <c r="C332" s="5" t="n"/>
      <c r="D332" s="6">
        <f>IF(C332="","",IFERROR(VLOOKUP(C332,Tipos!$A$6:$B$30,2,FALSE),""))</f>
        <v/>
      </c>
      <c r="E332" s="7" t="n"/>
      <c r="F332" s="8">
        <f>IF(E332="","",EDATE(E332,12))</f>
        <v/>
      </c>
      <c r="G332" s="9">
        <f>IF(A332="","",IF(F332="","Sin pagar",IF(F332&lt;TODAY(),"Vencido",IF(F332-TODAY()&lt;=30,"Vence pronto","Al día"))))</f>
        <v/>
      </c>
      <c r="H332" s="5" t="n"/>
    </row>
    <row r="333">
      <c r="A333" s="5" t="n"/>
      <c r="B333" s="5" t="n"/>
      <c r="C333" s="5" t="n"/>
      <c r="D333" s="6">
        <f>IF(C333="","",IFERROR(VLOOKUP(C333,Tipos!$A$6:$B$30,2,FALSE),""))</f>
        <v/>
      </c>
      <c r="E333" s="7" t="n"/>
      <c r="F333" s="8">
        <f>IF(E333="","",EDATE(E333,12))</f>
        <v/>
      </c>
      <c r="G333" s="9">
        <f>IF(A333="","",IF(F333="","Sin pagar",IF(F333&lt;TODAY(),"Vencido",IF(F333-TODAY()&lt;=30,"Vence pronto","Al día"))))</f>
        <v/>
      </c>
      <c r="H333" s="5" t="n"/>
    </row>
    <row r="334">
      <c r="A334" s="5" t="n"/>
      <c r="B334" s="5" t="n"/>
      <c r="C334" s="5" t="n"/>
      <c r="D334" s="6">
        <f>IF(C334="","",IFERROR(VLOOKUP(C334,Tipos!$A$6:$B$30,2,FALSE),""))</f>
        <v/>
      </c>
      <c r="E334" s="7" t="n"/>
      <c r="F334" s="8">
        <f>IF(E334="","",EDATE(E334,12))</f>
        <v/>
      </c>
      <c r="G334" s="9">
        <f>IF(A334="","",IF(F334="","Sin pagar",IF(F334&lt;TODAY(),"Vencido",IF(F334-TODAY()&lt;=30,"Vence pronto","Al día"))))</f>
        <v/>
      </c>
      <c r="H334" s="5" t="n"/>
    </row>
    <row r="335">
      <c r="A335" s="5" t="n"/>
      <c r="B335" s="5" t="n"/>
      <c r="C335" s="5" t="n"/>
      <c r="D335" s="6">
        <f>IF(C335="","",IFERROR(VLOOKUP(C335,Tipos!$A$6:$B$30,2,FALSE),""))</f>
        <v/>
      </c>
      <c r="E335" s="7" t="n"/>
      <c r="F335" s="8">
        <f>IF(E335="","",EDATE(E335,12))</f>
        <v/>
      </c>
      <c r="G335" s="9">
        <f>IF(A335="","",IF(F335="","Sin pagar",IF(F335&lt;TODAY(),"Vencido",IF(F335-TODAY()&lt;=30,"Vence pronto","Al día"))))</f>
        <v/>
      </c>
      <c r="H335" s="5" t="n"/>
    </row>
    <row r="336">
      <c r="A336" s="5" t="n"/>
      <c r="B336" s="5" t="n"/>
      <c r="C336" s="5" t="n"/>
      <c r="D336" s="6">
        <f>IF(C336="","",IFERROR(VLOOKUP(C336,Tipos!$A$6:$B$30,2,FALSE),""))</f>
        <v/>
      </c>
      <c r="E336" s="7" t="n"/>
      <c r="F336" s="8">
        <f>IF(E336="","",EDATE(E336,12))</f>
        <v/>
      </c>
      <c r="G336" s="9">
        <f>IF(A336="","",IF(F336="","Sin pagar",IF(F336&lt;TODAY(),"Vencido",IF(F336-TODAY()&lt;=30,"Vence pronto","Al día"))))</f>
        <v/>
      </c>
      <c r="H336" s="5" t="n"/>
    </row>
    <row r="337">
      <c r="A337" s="5" t="n"/>
      <c r="B337" s="5" t="n"/>
      <c r="C337" s="5" t="n"/>
      <c r="D337" s="6">
        <f>IF(C337="","",IFERROR(VLOOKUP(C337,Tipos!$A$6:$B$30,2,FALSE),""))</f>
        <v/>
      </c>
      <c r="E337" s="7" t="n"/>
      <c r="F337" s="8">
        <f>IF(E337="","",EDATE(E337,12))</f>
        <v/>
      </c>
      <c r="G337" s="9">
        <f>IF(A337="","",IF(F337="","Sin pagar",IF(F337&lt;TODAY(),"Vencido",IF(F337-TODAY()&lt;=30,"Vence pronto","Al día"))))</f>
        <v/>
      </c>
      <c r="H337" s="5" t="n"/>
    </row>
    <row r="338">
      <c r="A338" s="5" t="n"/>
      <c r="B338" s="5" t="n"/>
      <c r="C338" s="5" t="n"/>
      <c r="D338" s="6">
        <f>IF(C338="","",IFERROR(VLOOKUP(C338,Tipos!$A$6:$B$30,2,FALSE),""))</f>
        <v/>
      </c>
      <c r="E338" s="7" t="n"/>
      <c r="F338" s="8">
        <f>IF(E338="","",EDATE(E338,12))</f>
        <v/>
      </c>
      <c r="G338" s="9">
        <f>IF(A338="","",IF(F338="","Sin pagar",IF(F338&lt;TODAY(),"Vencido",IF(F338-TODAY()&lt;=30,"Vence pronto","Al día"))))</f>
        <v/>
      </c>
      <c r="H338" s="5" t="n"/>
    </row>
    <row r="339">
      <c r="A339" s="5" t="n"/>
      <c r="B339" s="5" t="n"/>
      <c r="C339" s="5" t="n"/>
      <c r="D339" s="6">
        <f>IF(C339="","",IFERROR(VLOOKUP(C339,Tipos!$A$6:$B$30,2,FALSE),""))</f>
        <v/>
      </c>
      <c r="E339" s="7" t="n"/>
      <c r="F339" s="8">
        <f>IF(E339="","",EDATE(E339,12))</f>
        <v/>
      </c>
      <c r="G339" s="9">
        <f>IF(A339="","",IF(F339="","Sin pagar",IF(F339&lt;TODAY(),"Vencido",IF(F339-TODAY()&lt;=30,"Vence pronto","Al día"))))</f>
        <v/>
      </c>
      <c r="H339" s="5" t="n"/>
    </row>
    <row r="340">
      <c r="A340" s="5" t="n"/>
      <c r="B340" s="5" t="n"/>
      <c r="C340" s="5" t="n"/>
      <c r="D340" s="6">
        <f>IF(C340="","",IFERROR(VLOOKUP(C340,Tipos!$A$6:$B$30,2,FALSE),""))</f>
        <v/>
      </c>
      <c r="E340" s="7" t="n"/>
      <c r="F340" s="8">
        <f>IF(E340="","",EDATE(E340,12))</f>
        <v/>
      </c>
      <c r="G340" s="9">
        <f>IF(A340="","",IF(F340="","Sin pagar",IF(F340&lt;TODAY(),"Vencido",IF(F340-TODAY()&lt;=30,"Vence pronto","Al día"))))</f>
        <v/>
      </c>
      <c r="H340" s="5" t="n"/>
    </row>
    <row r="341">
      <c r="A341" s="5" t="n"/>
      <c r="B341" s="5" t="n"/>
      <c r="C341" s="5" t="n"/>
      <c r="D341" s="6">
        <f>IF(C341="","",IFERROR(VLOOKUP(C341,Tipos!$A$6:$B$30,2,FALSE),""))</f>
        <v/>
      </c>
      <c r="E341" s="7" t="n"/>
      <c r="F341" s="8">
        <f>IF(E341="","",EDATE(E341,12))</f>
        <v/>
      </c>
      <c r="G341" s="9">
        <f>IF(A341="","",IF(F341="","Sin pagar",IF(F341&lt;TODAY(),"Vencido",IF(F341-TODAY()&lt;=30,"Vence pronto","Al día"))))</f>
        <v/>
      </c>
      <c r="H341" s="5" t="n"/>
    </row>
    <row r="342">
      <c r="A342" s="5" t="n"/>
      <c r="B342" s="5" t="n"/>
      <c r="C342" s="5" t="n"/>
      <c r="D342" s="6">
        <f>IF(C342="","",IFERROR(VLOOKUP(C342,Tipos!$A$6:$B$30,2,FALSE),""))</f>
        <v/>
      </c>
      <c r="E342" s="7" t="n"/>
      <c r="F342" s="8">
        <f>IF(E342="","",EDATE(E342,12))</f>
        <v/>
      </c>
      <c r="G342" s="9">
        <f>IF(A342="","",IF(F342="","Sin pagar",IF(F342&lt;TODAY(),"Vencido",IF(F342-TODAY()&lt;=30,"Vence pronto","Al día"))))</f>
        <v/>
      </c>
      <c r="H342" s="5" t="n"/>
    </row>
    <row r="343">
      <c r="A343" s="5" t="n"/>
      <c r="B343" s="5" t="n"/>
      <c r="C343" s="5" t="n"/>
      <c r="D343" s="6">
        <f>IF(C343="","",IFERROR(VLOOKUP(C343,Tipos!$A$6:$B$30,2,FALSE),""))</f>
        <v/>
      </c>
      <c r="E343" s="7" t="n"/>
      <c r="F343" s="8">
        <f>IF(E343="","",EDATE(E343,12))</f>
        <v/>
      </c>
      <c r="G343" s="9">
        <f>IF(A343="","",IF(F343="","Sin pagar",IF(F343&lt;TODAY(),"Vencido",IF(F343-TODAY()&lt;=30,"Vence pronto","Al día"))))</f>
        <v/>
      </c>
      <c r="H343" s="5" t="n"/>
    </row>
    <row r="344">
      <c r="A344" s="5" t="n"/>
      <c r="B344" s="5" t="n"/>
      <c r="C344" s="5" t="n"/>
      <c r="D344" s="6">
        <f>IF(C344="","",IFERROR(VLOOKUP(C344,Tipos!$A$6:$B$30,2,FALSE),""))</f>
        <v/>
      </c>
      <c r="E344" s="7" t="n"/>
      <c r="F344" s="8">
        <f>IF(E344="","",EDATE(E344,12))</f>
        <v/>
      </c>
      <c r="G344" s="9">
        <f>IF(A344="","",IF(F344="","Sin pagar",IF(F344&lt;TODAY(),"Vencido",IF(F344-TODAY()&lt;=30,"Vence pronto","Al día"))))</f>
        <v/>
      </c>
      <c r="H344" s="5" t="n"/>
    </row>
    <row r="345">
      <c r="A345" s="5" t="n"/>
      <c r="B345" s="5" t="n"/>
      <c r="C345" s="5" t="n"/>
      <c r="D345" s="6">
        <f>IF(C345="","",IFERROR(VLOOKUP(C345,Tipos!$A$6:$B$30,2,FALSE),""))</f>
        <v/>
      </c>
      <c r="E345" s="7" t="n"/>
      <c r="F345" s="8">
        <f>IF(E345="","",EDATE(E345,12))</f>
        <v/>
      </c>
      <c r="G345" s="9">
        <f>IF(A345="","",IF(F345="","Sin pagar",IF(F345&lt;TODAY(),"Vencido",IF(F345-TODAY()&lt;=30,"Vence pronto","Al día"))))</f>
        <v/>
      </c>
      <c r="H345" s="5" t="n"/>
    </row>
    <row r="346">
      <c r="A346" s="5" t="n"/>
      <c r="B346" s="5" t="n"/>
      <c r="C346" s="5" t="n"/>
      <c r="D346" s="6">
        <f>IF(C346="","",IFERROR(VLOOKUP(C346,Tipos!$A$6:$B$30,2,FALSE),""))</f>
        <v/>
      </c>
      <c r="E346" s="7" t="n"/>
      <c r="F346" s="8">
        <f>IF(E346="","",EDATE(E346,12))</f>
        <v/>
      </c>
      <c r="G346" s="9">
        <f>IF(A346="","",IF(F346="","Sin pagar",IF(F346&lt;TODAY(),"Vencido",IF(F346-TODAY()&lt;=30,"Vence pronto","Al día"))))</f>
        <v/>
      </c>
      <c r="H346" s="5" t="n"/>
    </row>
    <row r="347">
      <c r="A347" s="5" t="n"/>
      <c r="B347" s="5" t="n"/>
      <c r="C347" s="5" t="n"/>
      <c r="D347" s="6">
        <f>IF(C347="","",IFERROR(VLOOKUP(C347,Tipos!$A$6:$B$30,2,FALSE),""))</f>
        <v/>
      </c>
      <c r="E347" s="7" t="n"/>
      <c r="F347" s="8">
        <f>IF(E347="","",EDATE(E347,12))</f>
        <v/>
      </c>
      <c r="G347" s="9">
        <f>IF(A347="","",IF(F347="","Sin pagar",IF(F347&lt;TODAY(),"Vencido",IF(F347-TODAY()&lt;=30,"Vence pronto","Al día"))))</f>
        <v/>
      </c>
      <c r="H347" s="5" t="n"/>
    </row>
    <row r="348">
      <c r="A348" s="5" t="n"/>
      <c r="B348" s="5" t="n"/>
      <c r="C348" s="5" t="n"/>
      <c r="D348" s="6">
        <f>IF(C348="","",IFERROR(VLOOKUP(C348,Tipos!$A$6:$B$30,2,FALSE),""))</f>
        <v/>
      </c>
      <c r="E348" s="7" t="n"/>
      <c r="F348" s="8">
        <f>IF(E348="","",EDATE(E348,12))</f>
        <v/>
      </c>
      <c r="G348" s="9">
        <f>IF(A348="","",IF(F348="","Sin pagar",IF(F348&lt;TODAY(),"Vencido",IF(F348-TODAY()&lt;=30,"Vence pronto","Al día"))))</f>
        <v/>
      </c>
      <c r="H348" s="5" t="n"/>
    </row>
    <row r="349">
      <c r="A349" s="5" t="n"/>
      <c r="B349" s="5" t="n"/>
      <c r="C349" s="5" t="n"/>
      <c r="D349" s="6">
        <f>IF(C349="","",IFERROR(VLOOKUP(C349,Tipos!$A$6:$B$30,2,FALSE),""))</f>
        <v/>
      </c>
      <c r="E349" s="7" t="n"/>
      <c r="F349" s="8">
        <f>IF(E349="","",EDATE(E349,12))</f>
        <v/>
      </c>
      <c r="G349" s="9">
        <f>IF(A349="","",IF(F349="","Sin pagar",IF(F349&lt;TODAY(),"Vencido",IF(F349-TODAY()&lt;=30,"Vence pronto","Al día"))))</f>
        <v/>
      </c>
      <c r="H349" s="5" t="n"/>
    </row>
    <row r="350">
      <c r="A350" s="5" t="n"/>
      <c r="B350" s="5" t="n"/>
      <c r="C350" s="5" t="n"/>
      <c r="D350" s="6">
        <f>IF(C350="","",IFERROR(VLOOKUP(C350,Tipos!$A$6:$B$30,2,FALSE),""))</f>
        <v/>
      </c>
      <c r="E350" s="7" t="n"/>
      <c r="F350" s="8">
        <f>IF(E350="","",EDATE(E350,12))</f>
        <v/>
      </c>
      <c r="G350" s="9">
        <f>IF(A350="","",IF(F350="","Sin pagar",IF(F350&lt;TODAY(),"Vencido",IF(F350-TODAY()&lt;=30,"Vence pronto","Al día"))))</f>
        <v/>
      </c>
      <c r="H350" s="5" t="n"/>
    </row>
    <row r="351">
      <c r="A351" s="5" t="n"/>
      <c r="B351" s="5" t="n"/>
      <c r="C351" s="5" t="n"/>
      <c r="D351" s="6">
        <f>IF(C351="","",IFERROR(VLOOKUP(C351,Tipos!$A$6:$B$30,2,FALSE),""))</f>
        <v/>
      </c>
      <c r="E351" s="7" t="n"/>
      <c r="F351" s="8">
        <f>IF(E351="","",EDATE(E351,12))</f>
        <v/>
      </c>
      <c r="G351" s="9">
        <f>IF(A351="","",IF(F351="","Sin pagar",IF(F351&lt;TODAY(),"Vencido",IF(F351-TODAY()&lt;=30,"Vence pronto","Al día"))))</f>
        <v/>
      </c>
      <c r="H351" s="5" t="n"/>
    </row>
    <row r="352">
      <c r="A352" s="5" t="n"/>
      <c r="B352" s="5" t="n"/>
      <c r="C352" s="5" t="n"/>
      <c r="D352" s="6">
        <f>IF(C352="","",IFERROR(VLOOKUP(C352,Tipos!$A$6:$B$30,2,FALSE),""))</f>
        <v/>
      </c>
      <c r="E352" s="7" t="n"/>
      <c r="F352" s="8">
        <f>IF(E352="","",EDATE(E352,12))</f>
        <v/>
      </c>
      <c r="G352" s="9">
        <f>IF(A352="","",IF(F352="","Sin pagar",IF(F352&lt;TODAY(),"Vencido",IF(F352-TODAY()&lt;=30,"Vence pronto","Al día"))))</f>
        <v/>
      </c>
      <c r="H352" s="5" t="n"/>
    </row>
    <row r="353">
      <c r="A353" s="5" t="n"/>
      <c r="B353" s="5" t="n"/>
      <c r="C353" s="5" t="n"/>
      <c r="D353" s="6">
        <f>IF(C353="","",IFERROR(VLOOKUP(C353,Tipos!$A$6:$B$30,2,FALSE),""))</f>
        <v/>
      </c>
      <c r="E353" s="7" t="n"/>
      <c r="F353" s="8">
        <f>IF(E353="","",EDATE(E353,12))</f>
        <v/>
      </c>
      <c r="G353" s="9">
        <f>IF(A353="","",IF(F353="","Sin pagar",IF(F353&lt;TODAY(),"Vencido",IF(F353-TODAY()&lt;=30,"Vence pronto","Al día"))))</f>
        <v/>
      </c>
      <c r="H353" s="5" t="n"/>
    </row>
    <row r="354">
      <c r="A354" s="5" t="n"/>
      <c r="B354" s="5" t="n"/>
      <c r="C354" s="5" t="n"/>
      <c r="D354" s="6">
        <f>IF(C354="","",IFERROR(VLOOKUP(C354,Tipos!$A$6:$B$30,2,FALSE),""))</f>
        <v/>
      </c>
      <c r="E354" s="7" t="n"/>
      <c r="F354" s="8">
        <f>IF(E354="","",EDATE(E354,12))</f>
        <v/>
      </c>
      <c r="G354" s="9">
        <f>IF(A354="","",IF(F354="","Sin pagar",IF(F354&lt;TODAY(),"Vencido",IF(F354-TODAY()&lt;=30,"Vence pronto","Al día"))))</f>
        <v/>
      </c>
      <c r="H354" s="5" t="n"/>
    </row>
    <row r="355">
      <c r="A355" s="5" t="n"/>
      <c r="B355" s="5" t="n"/>
      <c r="C355" s="5" t="n"/>
      <c r="D355" s="6">
        <f>IF(C355="","",IFERROR(VLOOKUP(C355,Tipos!$A$6:$B$30,2,FALSE),""))</f>
        <v/>
      </c>
      <c r="E355" s="7" t="n"/>
      <c r="F355" s="8">
        <f>IF(E355="","",EDATE(E355,12))</f>
        <v/>
      </c>
      <c r="G355" s="9">
        <f>IF(A355="","",IF(F355="","Sin pagar",IF(F355&lt;TODAY(),"Vencido",IF(F355-TODAY()&lt;=30,"Vence pronto","Al día"))))</f>
        <v/>
      </c>
      <c r="H355" s="5" t="n"/>
    </row>
    <row r="356">
      <c r="A356" s="5" t="n"/>
      <c r="B356" s="5" t="n"/>
      <c r="C356" s="5" t="n"/>
      <c r="D356" s="6">
        <f>IF(C356="","",IFERROR(VLOOKUP(C356,Tipos!$A$6:$B$30,2,FALSE),""))</f>
        <v/>
      </c>
      <c r="E356" s="7" t="n"/>
      <c r="F356" s="8">
        <f>IF(E356="","",EDATE(E356,12))</f>
        <v/>
      </c>
      <c r="G356" s="9">
        <f>IF(A356="","",IF(F356="","Sin pagar",IF(F356&lt;TODAY(),"Vencido",IF(F356-TODAY()&lt;=30,"Vence pronto","Al día"))))</f>
        <v/>
      </c>
      <c r="H356" s="5" t="n"/>
    </row>
    <row r="357">
      <c r="A357" s="5" t="n"/>
      <c r="B357" s="5" t="n"/>
      <c r="C357" s="5" t="n"/>
      <c r="D357" s="6">
        <f>IF(C357="","",IFERROR(VLOOKUP(C357,Tipos!$A$6:$B$30,2,FALSE),""))</f>
        <v/>
      </c>
      <c r="E357" s="7" t="n"/>
      <c r="F357" s="8">
        <f>IF(E357="","",EDATE(E357,12))</f>
        <v/>
      </c>
      <c r="G357" s="9">
        <f>IF(A357="","",IF(F357="","Sin pagar",IF(F357&lt;TODAY(),"Vencido",IF(F357-TODAY()&lt;=30,"Vence pronto","Al día"))))</f>
        <v/>
      </c>
      <c r="H357" s="5" t="n"/>
    </row>
    <row r="358">
      <c r="A358" s="5" t="n"/>
      <c r="B358" s="5" t="n"/>
      <c r="C358" s="5" t="n"/>
      <c r="D358" s="6">
        <f>IF(C358="","",IFERROR(VLOOKUP(C358,Tipos!$A$6:$B$30,2,FALSE),""))</f>
        <v/>
      </c>
      <c r="E358" s="7" t="n"/>
      <c r="F358" s="8">
        <f>IF(E358="","",EDATE(E358,12))</f>
        <v/>
      </c>
      <c r="G358" s="9">
        <f>IF(A358="","",IF(F358="","Sin pagar",IF(F358&lt;TODAY(),"Vencido",IF(F358-TODAY()&lt;=30,"Vence pronto","Al día"))))</f>
        <v/>
      </c>
      <c r="H358" s="5" t="n"/>
    </row>
    <row r="359">
      <c r="A359" s="5" t="n"/>
      <c r="B359" s="5" t="n"/>
      <c r="C359" s="5" t="n"/>
      <c r="D359" s="6">
        <f>IF(C359="","",IFERROR(VLOOKUP(C359,Tipos!$A$6:$B$30,2,FALSE),""))</f>
        <v/>
      </c>
      <c r="E359" s="7" t="n"/>
      <c r="F359" s="8">
        <f>IF(E359="","",EDATE(E359,12))</f>
        <v/>
      </c>
      <c r="G359" s="9">
        <f>IF(A359="","",IF(F359="","Sin pagar",IF(F359&lt;TODAY(),"Vencido",IF(F359-TODAY()&lt;=30,"Vence pronto","Al día"))))</f>
        <v/>
      </c>
      <c r="H359" s="5" t="n"/>
    </row>
    <row r="360">
      <c r="A360" s="5" t="n"/>
      <c r="B360" s="5" t="n"/>
      <c r="C360" s="5" t="n"/>
      <c r="D360" s="6">
        <f>IF(C360="","",IFERROR(VLOOKUP(C360,Tipos!$A$6:$B$30,2,FALSE),""))</f>
        <v/>
      </c>
      <c r="E360" s="7" t="n"/>
      <c r="F360" s="8">
        <f>IF(E360="","",EDATE(E360,12))</f>
        <v/>
      </c>
      <c r="G360" s="9">
        <f>IF(A360="","",IF(F360="","Sin pagar",IF(F360&lt;TODAY(),"Vencido",IF(F360-TODAY()&lt;=30,"Vence pronto","Al día"))))</f>
        <v/>
      </c>
      <c r="H360" s="5" t="n"/>
    </row>
    <row r="361">
      <c r="A361" s="5" t="n"/>
      <c r="B361" s="5" t="n"/>
      <c r="C361" s="5" t="n"/>
      <c r="D361" s="6">
        <f>IF(C361="","",IFERROR(VLOOKUP(C361,Tipos!$A$6:$B$30,2,FALSE),""))</f>
        <v/>
      </c>
      <c r="E361" s="7" t="n"/>
      <c r="F361" s="8">
        <f>IF(E361="","",EDATE(E361,12))</f>
        <v/>
      </c>
      <c r="G361" s="9">
        <f>IF(A361="","",IF(F361="","Sin pagar",IF(F361&lt;TODAY(),"Vencido",IF(F361-TODAY()&lt;=30,"Vence pronto","Al día"))))</f>
        <v/>
      </c>
      <c r="H361" s="5" t="n"/>
    </row>
    <row r="362">
      <c r="A362" s="5" t="n"/>
      <c r="B362" s="5" t="n"/>
      <c r="C362" s="5" t="n"/>
      <c r="D362" s="6">
        <f>IF(C362="","",IFERROR(VLOOKUP(C362,Tipos!$A$6:$B$30,2,FALSE),""))</f>
        <v/>
      </c>
      <c r="E362" s="7" t="n"/>
      <c r="F362" s="8">
        <f>IF(E362="","",EDATE(E362,12))</f>
        <v/>
      </c>
      <c r="G362" s="9">
        <f>IF(A362="","",IF(F362="","Sin pagar",IF(F362&lt;TODAY(),"Vencido",IF(F362-TODAY()&lt;=30,"Vence pronto","Al día"))))</f>
        <v/>
      </c>
      <c r="H362" s="5" t="n"/>
    </row>
    <row r="363">
      <c r="A363" s="5" t="n"/>
      <c r="B363" s="5" t="n"/>
      <c r="C363" s="5" t="n"/>
      <c r="D363" s="6">
        <f>IF(C363="","",IFERROR(VLOOKUP(C363,Tipos!$A$6:$B$30,2,FALSE),""))</f>
        <v/>
      </c>
      <c r="E363" s="7" t="n"/>
      <c r="F363" s="8">
        <f>IF(E363="","",EDATE(E363,12))</f>
        <v/>
      </c>
      <c r="G363" s="9">
        <f>IF(A363="","",IF(F363="","Sin pagar",IF(F363&lt;TODAY(),"Vencido",IF(F363-TODAY()&lt;=30,"Vence pronto","Al día"))))</f>
        <v/>
      </c>
      <c r="H363" s="5" t="n"/>
    </row>
    <row r="364">
      <c r="A364" s="5" t="n"/>
      <c r="B364" s="5" t="n"/>
      <c r="C364" s="5" t="n"/>
      <c r="D364" s="6">
        <f>IF(C364="","",IFERROR(VLOOKUP(C364,Tipos!$A$6:$B$30,2,FALSE),""))</f>
        <v/>
      </c>
      <c r="E364" s="7" t="n"/>
      <c r="F364" s="8">
        <f>IF(E364="","",EDATE(E364,12))</f>
        <v/>
      </c>
      <c r="G364" s="9">
        <f>IF(A364="","",IF(F364="","Sin pagar",IF(F364&lt;TODAY(),"Vencido",IF(F364-TODAY()&lt;=30,"Vence pronto","Al día"))))</f>
        <v/>
      </c>
      <c r="H364" s="5" t="n"/>
    </row>
    <row r="365">
      <c r="A365" s="5" t="n"/>
      <c r="B365" s="5" t="n"/>
      <c r="C365" s="5" t="n"/>
      <c r="D365" s="6">
        <f>IF(C365="","",IFERROR(VLOOKUP(C365,Tipos!$A$6:$B$30,2,FALSE),""))</f>
        <v/>
      </c>
      <c r="E365" s="7" t="n"/>
      <c r="F365" s="8">
        <f>IF(E365="","",EDATE(E365,12))</f>
        <v/>
      </c>
      <c r="G365" s="9">
        <f>IF(A365="","",IF(F365="","Sin pagar",IF(F365&lt;TODAY(),"Vencido",IF(F365-TODAY()&lt;=30,"Vence pronto","Al día"))))</f>
        <v/>
      </c>
      <c r="H365" s="5" t="n"/>
    </row>
    <row r="366">
      <c r="A366" s="5" t="n"/>
      <c r="B366" s="5" t="n"/>
      <c r="C366" s="5" t="n"/>
      <c r="D366" s="6">
        <f>IF(C366="","",IFERROR(VLOOKUP(C366,Tipos!$A$6:$B$30,2,FALSE),""))</f>
        <v/>
      </c>
      <c r="E366" s="7" t="n"/>
      <c r="F366" s="8">
        <f>IF(E366="","",EDATE(E366,12))</f>
        <v/>
      </c>
      <c r="G366" s="9">
        <f>IF(A366="","",IF(F366="","Sin pagar",IF(F366&lt;TODAY(),"Vencido",IF(F366-TODAY()&lt;=30,"Vence pronto","Al día"))))</f>
        <v/>
      </c>
      <c r="H366" s="5" t="n"/>
    </row>
    <row r="367">
      <c r="A367" s="5" t="n"/>
      <c r="B367" s="5" t="n"/>
      <c r="C367" s="5" t="n"/>
      <c r="D367" s="6">
        <f>IF(C367="","",IFERROR(VLOOKUP(C367,Tipos!$A$6:$B$30,2,FALSE),""))</f>
        <v/>
      </c>
      <c r="E367" s="7" t="n"/>
      <c r="F367" s="8">
        <f>IF(E367="","",EDATE(E367,12))</f>
        <v/>
      </c>
      <c r="G367" s="9">
        <f>IF(A367="","",IF(F367="","Sin pagar",IF(F367&lt;TODAY(),"Vencido",IF(F367-TODAY()&lt;=30,"Vence pronto","Al día"))))</f>
        <v/>
      </c>
      <c r="H367" s="5" t="n"/>
    </row>
    <row r="368">
      <c r="A368" s="5" t="n"/>
      <c r="B368" s="5" t="n"/>
      <c r="C368" s="5" t="n"/>
      <c r="D368" s="6">
        <f>IF(C368="","",IFERROR(VLOOKUP(C368,Tipos!$A$6:$B$30,2,FALSE),""))</f>
        <v/>
      </c>
      <c r="E368" s="7" t="n"/>
      <c r="F368" s="8">
        <f>IF(E368="","",EDATE(E368,12))</f>
        <v/>
      </c>
      <c r="G368" s="9">
        <f>IF(A368="","",IF(F368="","Sin pagar",IF(F368&lt;TODAY(),"Vencido",IF(F368-TODAY()&lt;=30,"Vence pronto","Al día"))))</f>
        <v/>
      </c>
      <c r="H368" s="5" t="n"/>
    </row>
    <row r="369">
      <c r="A369" s="5" t="n"/>
      <c r="B369" s="5" t="n"/>
      <c r="C369" s="5" t="n"/>
      <c r="D369" s="6">
        <f>IF(C369="","",IFERROR(VLOOKUP(C369,Tipos!$A$6:$B$30,2,FALSE),""))</f>
        <v/>
      </c>
      <c r="E369" s="7" t="n"/>
      <c r="F369" s="8">
        <f>IF(E369="","",EDATE(E369,12))</f>
        <v/>
      </c>
      <c r="G369" s="9">
        <f>IF(A369="","",IF(F369="","Sin pagar",IF(F369&lt;TODAY(),"Vencido",IF(F369-TODAY()&lt;=30,"Vence pronto","Al día"))))</f>
        <v/>
      </c>
      <c r="H369" s="5" t="n"/>
    </row>
    <row r="370">
      <c r="A370" s="5" t="n"/>
      <c r="B370" s="5" t="n"/>
      <c r="C370" s="5" t="n"/>
      <c r="D370" s="6">
        <f>IF(C370="","",IFERROR(VLOOKUP(C370,Tipos!$A$6:$B$30,2,FALSE),""))</f>
        <v/>
      </c>
      <c r="E370" s="7" t="n"/>
      <c r="F370" s="8">
        <f>IF(E370="","",EDATE(E370,12))</f>
        <v/>
      </c>
      <c r="G370" s="9">
        <f>IF(A370="","",IF(F370="","Sin pagar",IF(F370&lt;TODAY(),"Vencido",IF(F370-TODAY()&lt;=30,"Vence pronto","Al día"))))</f>
        <v/>
      </c>
      <c r="H370" s="5" t="n"/>
    </row>
    <row r="371">
      <c r="A371" s="5" t="n"/>
      <c r="B371" s="5" t="n"/>
      <c r="C371" s="5" t="n"/>
      <c r="D371" s="6">
        <f>IF(C371="","",IFERROR(VLOOKUP(C371,Tipos!$A$6:$B$30,2,FALSE),""))</f>
        <v/>
      </c>
      <c r="E371" s="7" t="n"/>
      <c r="F371" s="8">
        <f>IF(E371="","",EDATE(E371,12))</f>
        <v/>
      </c>
      <c r="G371" s="9">
        <f>IF(A371="","",IF(F371="","Sin pagar",IF(F371&lt;TODAY(),"Vencido",IF(F371-TODAY()&lt;=30,"Vence pronto","Al día"))))</f>
        <v/>
      </c>
      <c r="H371" s="5" t="n"/>
    </row>
    <row r="372">
      <c r="A372" s="5" t="n"/>
      <c r="B372" s="5" t="n"/>
      <c r="C372" s="5" t="n"/>
      <c r="D372" s="6">
        <f>IF(C372="","",IFERROR(VLOOKUP(C372,Tipos!$A$6:$B$30,2,FALSE),""))</f>
        <v/>
      </c>
      <c r="E372" s="7" t="n"/>
      <c r="F372" s="8">
        <f>IF(E372="","",EDATE(E372,12))</f>
        <v/>
      </c>
      <c r="G372" s="9">
        <f>IF(A372="","",IF(F372="","Sin pagar",IF(F372&lt;TODAY(),"Vencido",IF(F372-TODAY()&lt;=30,"Vence pronto","Al día"))))</f>
        <v/>
      </c>
      <c r="H372" s="5" t="n"/>
    </row>
    <row r="373">
      <c r="A373" s="5" t="n"/>
      <c r="B373" s="5" t="n"/>
      <c r="C373" s="5" t="n"/>
      <c r="D373" s="6">
        <f>IF(C373="","",IFERROR(VLOOKUP(C373,Tipos!$A$6:$B$30,2,FALSE),""))</f>
        <v/>
      </c>
      <c r="E373" s="7" t="n"/>
      <c r="F373" s="8">
        <f>IF(E373="","",EDATE(E373,12))</f>
        <v/>
      </c>
      <c r="G373" s="9">
        <f>IF(A373="","",IF(F373="","Sin pagar",IF(F373&lt;TODAY(),"Vencido",IF(F373-TODAY()&lt;=30,"Vence pronto","Al día"))))</f>
        <v/>
      </c>
      <c r="H373" s="5" t="n"/>
    </row>
    <row r="374">
      <c r="A374" s="5" t="n"/>
      <c r="B374" s="5" t="n"/>
      <c r="C374" s="5" t="n"/>
      <c r="D374" s="6">
        <f>IF(C374="","",IFERROR(VLOOKUP(C374,Tipos!$A$6:$B$30,2,FALSE),""))</f>
        <v/>
      </c>
      <c r="E374" s="7" t="n"/>
      <c r="F374" s="8">
        <f>IF(E374="","",EDATE(E374,12))</f>
        <v/>
      </c>
      <c r="G374" s="9">
        <f>IF(A374="","",IF(F374="","Sin pagar",IF(F374&lt;TODAY(),"Vencido",IF(F374-TODAY()&lt;=30,"Vence pronto","Al día"))))</f>
        <v/>
      </c>
      <c r="H374" s="5" t="n"/>
    </row>
    <row r="375">
      <c r="A375" s="5" t="n"/>
      <c r="B375" s="5" t="n"/>
      <c r="C375" s="5" t="n"/>
      <c r="D375" s="6">
        <f>IF(C375="","",IFERROR(VLOOKUP(C375,Tipos!$A$6:$B$30,2,FALSE),""))</f>
        <v/>
      </c>
      <c r="E375" s="7" t="n"/>
      <c r="F375" s="8">
        <f>IF(E375="","",EDATE(E375,12))</f>
        <v/>
      </c>
      <c r="G375" s="9">
        <f>IF(A375="","",IF(F375="","Sin pagar",IF(F375&lt;TODAY(),"Vencido",IF(F375-TODAY()&lt;=30,"Vence pronto","Al día"))))</f>
        <v/>
      </c>
      <c r="H375" s="5" t="n"/>
    </row>
    <row r="376">
      <c r="A376" s="5" t="n"/>
      <c r="B376" s="5" t="n"/>
      <c r="C376" s="5" t="n"/>
      <c r="D376" s="6">
        <f>IF(C376="","",IFERROR(VLOOKUP(C376,Tipos!$A$6:$B$30,2,FALSE),""))</f>
        <v/>
      </c>
      <c r="E376" s="7" t="n"/>
      <c r="F376" s="8">
        <f>IF(E376="","",EDATE(E376,12))</f>
        <v/>
      </c>
      <c r="G376" s="9">
        <f>IF(A376="","",IF(F376="","Sin pagar",IF(F376&lt;TODAY(),"Vencido",IF(F376-TODAY()&lt;=30,"Vence pronto","Al día"))))</f>
        <v/>
      </c>
      <c r="H376" s="5" t="n"/>
    </row>
    <row r="377">
      <c r="A377" s="5" t="n"/>
      <c r="B377" s="5" t="n"/>
      <c r="C377" s="5" t="n"/>
      <c r="D377" s="6">
        <f>IF(C377="","",IFERROR(VLOOKUP(C377,Tipos!$A$6:$B$30,2,FALSE),""))</f>
        <v/>
      </c>
      <c r="E377" s="7" t="n"/>
      <c r="F377" s="8">
        <f>IF(E377="","",EDATE(E377,12))</f>
        <v/>
      </c>
      <c r="G377" s="9">
        <f>IF(A377="","",IF(F377="","Sin pagar",IF(F377&lt;TODAY(),"Vencido",IF(F377-TODAY()&lt;=30,"Vence pronto","Al día"))))</f>
        <v/>
      </c>
      <c r="H377" s="5" t="n"/>
    </row>
    <row r="378">
      <c r="A378" s="5" t="n"/>
      <c r="B378" s="5" t="n"/>
      <c r="C378" s="5" t="n"/>
      <c r="D378" s="6">
        <f>IF(C378="","",IFERROR(VLOOKUP(C378,Tipos!$A$6:$B$30,2,FALSE),""))</f>
        <v/>
      </c>
      <c r="E378" s="7" t="n"/>
      <c r="F378" s="8">
        <f>IF(E378="","",EDATE(E378,12))</f>
        <v/>
      </c>
      <c r="G378" s="9">
        <f>IF(A378="","",IF(F378="","Sin pagar",IF(F378&lt;TODAY(),"Vencido",IF(F378-TODAY()&lt;=30,"Vence pronto","Al día"))))</f>
        <v/>
      </c>
      <c r="H378" s="5" t="n"/>
    </row>
    <row r="379">
      <c r="A379" s="5" t="n"/>
      <c r="B379" s="5" t="n"/>
      <c r="C379" s="5" t="n"/>
      <c r="D379" s="6">
        <f>IF(C379="","",IFERROR(VLOOKUP(C379,Tipos!$A$6:$B$30,2,FALSE),""))</f>
        <v/>
      </c>
      <c r="E379" s="7" t="n"/>
      <c r="F379" s="8">
        <f>IF(E379="","",EDATE(E379,12))</f>
        <v/>
      </c>
      <c r="G379" s="9">
        <f>IF(A379="","",IF(F379="","Sin pagar",IF(F379&lt;TODAY(),"Vencido",IF(F379-TODAY()&lt;=30,"Vence pronto","Al día"))))</f>
        <v/>
      </c>
      <c r="H379" s="5" t="n"/>
    </row>
    <row r="380">
      <c r="A380" s="5" t="n"/>
      <c r="B380" s="5" t="n"/>
      <c r="C380" s="5" t="n"/>
      <c r="D380" s="6">
        <f>IF(C380="","",IFERROR(VLOOKUP(C380,Tipos!$A$6:$B$30,2,FALSE),""))</f>
        <v/>
      </c>
      <c r="E380" s="7" t="n"/>
      <c r="F380" s="8">
        <f>IF(E380="","",EDATE(E380,12))</f>
        <v/>
      </c>
      <c r="G380" s="9">
        <f>IF(A380="","",IF(F380="","Sin pagar",IF(F380&lt;TODAY(),"Vencido",IF(F380-TODAY()&lt;=30,"Vence pronto","Al día"))))</f>
        <v/>
      </c>
      <c r="H380" s="5" t="n"/>
    </row>
    <row r="381">
      <c r="A381" s="5" t="n"/>
      <c r="B381" s="5" t="n"/>
      <c r="C381" s="5" t="n"/>
      <c r="D381" s="6">
        <f>IF(C381="","",IFERROR(VLOOKUP(C381,Tipos!$A$6:$B$30,2,FALSE),""))</f>
        <v/>
      </c>
      <c r="E381" s="7" t="n"/>
      <c r="F381" s="8">
        <f>IF(E381="","",EDATE(E381,12))</f>
        <v/>
      </c>
      <c r="G381" s="9">
        <f>IF(A381="","",IF(F381="","Sin pagar",IF(F381&lt;TODAY(),"Vencido",IF(F381-TODAY()&lt;=30,"Vence pronto","Al día"))))</f>
        <v/>
      </c>
      <c r="H381" s="5" t="n"/>
    </row>
    <row r="382">
      <c r="A382" s="5" t="n"/>
      <c r="B382" s="5" t="n"/>
      <c r="C382" s="5" t="n"/>
      <c r="D382" s="6">
        <f>IF(C382="","",IFERROR(VLOOKUP(C382,Tipos!$A$6:$B$30,2,FALSE),""))</f>
        <v/>
      </c>
      <c r="E382" s="7" t="n"/>
      <c r="F382" s="8">
        <f>IF(E382="","",EDATE(E382,12))</f>
        <v/>
      </c>
      <c r="G382" s="9">
        <f>IF(A382="","",IF(F382="","Sin pagar",IF(F382&lt;TODAY(),"Vencido",IF(F382-TODAY()&lt;=30,"Vence pronto","Al día"))))</f>
        <v/>
      </c>
      <c r="H382" s="5" t="n"/>
    </row>
    <row r="383">
      <c r="A383" s="5" t="n"/>
      <c r="B383" s="5" t="n"/>
      <c r="C383" s="5" t="n"/>
      <c r="D383" s="6">
        <f>IF(C383="","",IFERROR(VLOOKUP(C383,Tipos!$A$6:$B$30,2,FALSE),""))</f>
        <v/>
      </c>
      <c r="E383" s="7" t="n"/>
      <c r="F383" s="8">
        <f>IF(E383="","",EDATE(E383,12))</f>
        <v/>
      </c>
      <c r="G383" s="9">
        <f>IF(A383="","",IF(F383="","Sin pagar",IF(F383&lt;TODAY(),"Vencido",IF(F383-TODAY()&lt;=30,"Vence pronto","Al día"))))</f>
        <v/>
      </c>
      <c r="H383" s="5" t="n"/>
    </row>
    <row r="384">
      <c r="A384" s="5" t="n"/>
      <c r="B384" s="5" t="n"/>
      <c r="C384" s="5" t="n"/>
      <c r="D384" s="6">
        <f>IF(C384="","",IFERROR(VLOOKUP(C384,Tipos!$A$6:$B$30,2,FALSE),""))</f>
        <v/>
      </c>
      <c r="E384" s="7" t="n"/>
      <c r="F384" s="8">
        <f>IF(E384="","",EDATE(E384,12))</f>
        <v/>
      </c>
      <c r="G384" s="9">
        <f>IF(A384="","",IF(F384="","Sin pagar",IF(F384&lt;TODAY(),"Vencido",IF(F384-TODAY()&lt;=30,"Vence pronto","Al día"))))</f>
        <v/>
      </c>
      <c r="H384" s="5" t="n"/>
    </row>
    <row r="385">
      <c r="A385" s="5" t="n"/>
      <c r="B385" s="5" t="n"/>
      <c r="C385" s="5" t="n"/>
      <c r="D385" s="6">
        <f>IF(C385="","",IFERROR(VLOOKUP(C385,Tipos!$A$6:$B$30,2,FALSE),""))</f>
        <v/>
      </c>
      <c r="E385" s="7" t="n"/>
      <c r="F385" s="8">
        <f>IF(E385="","",EDATE(E385,12))</f>
        <v/>
      </c>
      <c r="G385" s="9">
        <f>IF(A385="","",IF(F385="","Sin pagar",IF(F385&lt;TODAY(),"Vencido",IF(F385-TODAY()&lt;=30,"Vence pronto","Al día"))))</f>
        <v/>
      </c>
      <c r="H385" s="5" t="n"/>
    </row>
    <row r="386">
      <c r="A386" s="5" t="n"/>
      <c r="B386" s="5" t="n"/>
      <c r="C386" s="5" t="n"/>
      <c r="D386" s="6">
        <f>IF(C386="","",IFERROR(VLOOKUP(C386,Tipos!$A$6:$B$30,2,FALSE),""))</f>
        <v/>
      </c>
      <c r="E386" s="7" t="n"/>
      <c r="F386" s="8">
        <f>IF(E386="","",EDATE(E386,12))</f>
        <v/>
      </c>
      <c r="G386" s="9">
        <f>IF(A386="","",IF(F386="","Sin pagar",IF(F386&lt;TODAY(),"Vencido",IF(F386-TODAY()&lt;=30,"Vence pronto","Al día"))))</f>
        <v/>
      </c>
      <c r="H386" s="5" t="n"/>
    </row>
    <row r="387">
      <c r="A387" s="5" t="n"/>
      <c r="B387" s="5" t="n"/>
      <c r="C387" s="5" t="n"/>
      <c r="D387" s="6">
        <f>IF(C387="","",IFERROR(VLOOKUP(C387,Tipos!$A$6:$B$30,2,FALSE),""))</f>
        <v/>
      </c>
      <c r="E387" s="7" t="n"/>
      <c r="F387" s="8">
        <f>IF(E387="","",EDATE(E387,12))</f>
        <v/>
      </c>
      <c r="G387" s="9">
        <f>IF(A387="","",IF(F387="","Sin pagar",IF(F387&lt;TODAY(),"Vencido",IF(F387-TODAY()&lt;=30,"Vence pronto","Al día"))))</f>
        <v/>
      </c>
      <c r="H387" s="5" t="n"/>
    </row>
    <row r="388">
      <c r="A388" s="5" t="n"/>
      <c r="B388" s="5" t="n"/>
      <c r="C388" s="5" t="n"/>
      <c r="D388" s="6">
        <f>IF(C388="","",IFERROR(VLOOKUP(C388,Tipos!$A$6:$B$30,2,FALSE),""))</f>
        <v/>
      </c>
      <c r="E388" s="7" t="n"/>
      <c r="F388" s="8">
        <f>IF(E388="","",EDATE(E388,12))</f>
        <v/>
      </c>
      <c r="G388" s="9">
        <f>IF(A388="","",IF(F388="","Sin pagar",IF(F388&lt;TODAY(),"Vencido",IF(F388-TODAY()&lt;=30,"Vence pronto","Al día"))))</f>
        <v/>
      </c>
      <c r="H388" s="5" t="n"/>
    </row>
    <row r="389">
      <c r="A389" s="5" t="n"/>
      <c r="B389" s="5" t="n"/>
      <c r="C389" s="5" t="n"/>
      <c r="D389" s="6">
        <f>IF(C389="","",IFERROR(VLOOKUP(C389,Tipos!$A$6:$B$30,2,FALSE),""))</f>
        <v/>
      </c>
      <c r="E389" s="7" t="n"/>
      <c r="F389" s="8">
        <f>IF(E389="","",EDATE(E389,12))</f>
        <v/>
      </c>
      <c r="G389" s="9">
        <f>IF(A389="","",IF(F389="","Sin pagar",IF(F389&lt;TODAY(),"Vencido",IF(F389-TODAY()&lt;=30,"Vence pronto","Al día"))))</f>
        <v/>
      </c>
      <c r="H389" s="5" t="n"/>
    </row>
    <row r="390">
      <c r="A390" s="5" t="n"/>
      <c r="B390" s="5" t="n"/>
      <c r="C390" s="5" t="n"/>
      <c r="D390" s="6">
        <f>IF(C390="","",IFERROR(VLOOKUP(C390,Tipos!$A$6:$B$30,2,FALSE),""))</f>
        <v/>
      </c>
      <c r="E390" s="7" t="n"/>
      <c r="F390" s="8">
        <f>IF(E390="","",EDATE(E390,12))</f>
        <v/>
      </c>
      <c r="G390" s="9">
        <f>IF(A390="","",IF(F390="","Sin pagar",IF(F390&lt;TODAY(),"Vencido",IF(F390-TODAY()&lt;=30,"Vence pronto","Al día"))))</f>
        <v/>
      </c>
      <c r="H390" s="5" t="n"/>
    </row>
    <row r="391">
      <c r="A391" s="5" t="n"/>
      <c r="B391" s="5" t="n"/>
      <c r="C391" s="5" t="n"/>
      <c r="D391" s="6">
        <f>IF(C391="","",IFERROR(VLOOKUP(C391,Tipos!$A$6:$B$30,2,FALSE),""))</f>
        <v/>
      </c>
      <c r="E391" s="7" t="n"/>
      <c r="F391" s="8">
        <f>IF(E391="","",EDATE(E391,12))</f>
        <v/>
      </c>
      <c r="G391" s="9">
        <f>IF(A391="","",IF(F391="","Sin pagar",IF(F391&lt;TODAY(),"Vencido",IF(F391-TODAY()&lt;=30,"Vence pronto","Al día"))))</f>
        <v/>
      </c>
      <c r="H391" s="5" t="n"/>
    </row>
    <row r="392">
      <c r="A392" s="5" t="n"/>
      <c r="B392" s="5" t="n"/>
      <c r="C392" s="5" t="n"/>
      <c r="D392" s="6">
        <f>IF(C392="","",IFERROR(VLOOKUP(C392,Tipos!$A$6:$B$30,2,FALSE),""))</f>
        <v/>
      </c>
      <c r="E392" s="7" t="n"/>
      <c r="F392" s="8">
        <f>IF(E392="","",EDATE(E392,12))</f>
        <v/>
      </c>
      <c r="G392" s="9">
        <f>IF(A392="","",IF(F392="","Sin pagar",IF(F392&lt;TODAY(),"Vencido",IF(F392-TODAY()&lt;=30,"Vence pronto","Al día"))))</f>
        <v/>
      </c>
      <c r="H392" s="5" t="n"/>
    </row>
    <row r="393">
      <c r="A393" s="5" t="n"/>
      <c r="B393" s="5" t="n"/>
      <c r="C393" s="5" t="n"/>
      <c r="D393" s="6">
        <f>IF(C393="","",IFERROR(VLOOKUP(C393,Tipos!$A$6:$B$30,2,FALSE),""))</f>
        <v/>
      </c>
      <c r="E393" s="7" t="n"/>
      <c r="F393" s="8">
        <f>IF(E393="","",EDATE(E393,12))</f>
        <v/>
      </c>
      <c r="G393" s="9">
        <f>IF(A393="","",IF(F393="","Sin pagar",IF(F393&lt;TODAY(),"Vencido",IF(F393-TODAY()&lt;=30,"Vence pronto","Al día"))))</f>
        <v/>
      </c>
      <c r="H393" s="5" t="n"/>
    </row>
    <row r="394">
      <c r="A394" s="5" t="n"/>
      <c r="B394" s="5" t="n"/>
      <c r="C394" s="5" t="n"/>
      <c r="D394" s="6">
        <f>IF(C394="","",IFERROR(VLOOKUP(C394,Tipos!$A$6:$B$30,2,FALSE),""))</f>
        <v/>
      </c>
      <c r="E394" s="7" t="n"/>
      <c r="F394" s="8">
        <f>IF(E394="","",EDATE(E394,12))</f>
        <v/>
      </c>
      <c r="G394" s="9">
        <f>IF(A394="","",IF(F394="","Sin pagar",IF(F394&lt;TODAY(),"Vencido",IF(F394-TODAY()&lt;=30,"Vence pronto","Al día"))))</f>
        <v/>
      </c>
      <c r="H394" s="5" t="n"/>
    </row>
    <row r="395">
      <c r="A395" s="5" t="n"/>
      <c r="B395" s="5" t="n"/>
      <c r="C395" s="5" t="n"/>
      <c r="D395" s="6">
        <f>IF(C395="","",IFERROR(VLOOKUP(C395,Tipos!$A$6:$B$30,2,FALSE),""))</f>
        <v/>
      </c>
      <c r="E395" s="7" t="n"/>
      <c r="F395" s="8">
        <f>IF(E395="","",EDATE(E395,12))</f>
        <v/>
      </c>
      <c r="G395" s="9">
        <f>IF(A395="","",IF(F395="","Sin pagar",IF(F395&lt;TODAY(),"Vencido",IF(F395-TODAY()&lt;=30,"Vence pronto","Al día"))))</f>
        <v/>
      </c>
      <c r="H395" s="5" t="n"/>
    </row>
    <row r="396">
      <c r="A396" s="5" t="n"/>
      <c r="B396" s="5" t="n"/>
      <c r="C396" s="5" t="n"/>
      <c r="D396" s="6">
        <f>IF(C396="","",IFERROR(VLOOKUP(C396,Tipos!$A$6:$B$30,2,FALSE),""))</f>
        <v/>
      </c>
      <c r="E396" s="7" t="n"/>
      <c r="F396" s="8">
        <f>IF(E396="","",EDATE(E396,12))</f>
        <v/>
      </c>
      <c r="G396" s="9">
        <f>IF(A396="","",IF(F396="","Sin pagar",IF(F396&lt;TODAY(),"Vencido",IF(F396-TODAY()&lt;=30,"Vence pronto","Al día"))))</f>
        <v/>
      </c>
      <c r="H396" s="5" t="n"/>
    </row>
    <row r="397">
      <c r="A397" s="5" t="n"/>
      <c r="B397" s="5" t="n"/>
      <c r="C397" s="5" t="n"/>
      <c r="D397" s="6">
        <f>IF(C397="","",IFERROR(VLOOKUP(C397,Tipos!$A$6:$B$30,2,FALSE),""))</f>
        <v/>
      </c>
      <c r="E397" s="7" t="n"/>
      <c r="F397" s="8">
        <f>IF(E397="","",EDATE(E397,12))</f>
        <v/>
      </c>
      <c r="G397" s="9">
        <f>IF(A397="","",IF(F397="","Sin pagar",IF(F397&lt;TODAY(),"Vencido",IF(F397-TODAY()&lt;=30,"Vence pronto","Al día"))))</f>
        <v/>
      </c>
      <c r="H397" s="5" t="n"/>
    </row>
    <row r="398">
      <c r="A398" s="5" t="n"/>
      <c r="B398" s="5" t="n"/>
      <c r="C398" s="5" t="n"/>
      <c r="D398" s="6">
        <f>IF(C398="","",IFERROR(VLOOKUP(C398,Tipos!$A$6:$B$30,2,FALSE),""))</f>
        <v/>
      </c>
      <c r="E398" s="7" t="n"/>
      <c r="F398" s="8">
        <f>IF(E398="","",EDATE(E398,12))</f>
        <v/>
      </c>
      <c r="G398" s="9">
        <f>IF(A398="","",IF(F398="","Sin pagar",IF(F398&lt;TODAY(),"Vencido",IF(F398-TODAY()&lt;=30,"Vence pronto","Al día"))))</f>
        <v/>
      </c>
      <c r="H398" s="5" t="n"/>
    </row>
    <row r="399">
      <c r="A399" s="5" t="n"/>
      <c r="B399" s="5" t="n"/>
      <c r="C399" s="5" t="n"/>
      <c r="D399" s="6">
        <f>IF(C399="","",IFERROR(VLOOKUP(C399,Tipos!$A$6:$B$30,2,FALSE),""))</f>
        <v/>
      </c>
      <c r="E399" s="7" t="n"/>
      <c r="F399" s="8">
        <f>IF(E399="","",EDATE(E399,12))</f>
        <v/>
      </c>
      <c r="G399" s="9">
        <f>IF(A399="","",IF(F399="","Sin pagar",IF(F399&lt;TODAY(),"Vencido",IF(F399-TODAY()&lt;=30,"Vence pronto","Al día"))))</f>
        <v/>
      </c>
      <c r="H399" s="5" t="n"/>
    </row>
    <row r="400">
      <c r="A400" s="5" t="n"/>
      <c r="B400" s="5" t="n"/>
      <c r="C400" s="5" t="n"/>
      <c r="D400" s="6">
        <f>IF(C400="","",IFERROR(VLOOKUP(C400,Tipos!$A$6:$B$30,2,FALSE),""))</f>
        <v/>
      </c>
      <c r="E400" s="7" t="n"/>
      <c r="F400" s="8">
        <f>IF(E400="","",EDATE(E400,12))</f>
        <v/>
      </c>
      <c r="G400" s="9">
        <f>IF(A400="","",IF(F400="","Sin pagar",IF(F400&lt;TODAY(),"Vencido",IF(F400-TODAY()&lt;=30,"Vence pronto","Al día"))))</f>
        <v/>
      </c>
      <c r="H400" s="5" t="n"/>
    </row>
    <row r="401">
      <c r="A401" s="5" t="n"/>
      <c r="B401" s="5" t="n"/>
      <c r="C401" s="5" t="n"/>
      <c r="D401" s="6">
        <f>IF(C401="","",IFERROR(VLOOKUP(C401,Tipos!$A$6:$B$30,2,FALSE),""))</f>
        <v/>
      </c>
      <c r="E401" s="7" t="n"/>
      <c r="F401" s="8">
        <f>IF(E401="","",EDATE(E401,12))</f>
        <v/>
      </c>
      <c r="G401" s="9">
        <f>IF(A401="","",IF(F401="","Sin pagar",IF(F401&lt;TODAY(),"Vencido",IF(F401-TODAY()&lt;=30,"Vence pronto","Al día"))))</f>
        <v/>
      </c>
      <c r="H401" s="5" t="n"/>
    </row>
    <row r="402">
      <c r="A402" s="5" t="n"/>
      <c r="B402" s="5" t="n"/>
      <c r="C402" s="5" t="n"/>
      <c r="D402" s="6">
        <f>IF(C402="","",IFERROR(VLOOKUP(C402,Tipos!$A$6:$B$30,2,FALSE),""))</f>
        <v/>
      </c>
      <c r="E402" s="7" t="n"/>
      <c r="F402" s="8">
        <f>IF(E402="","",EDATE(E402,12))</f>
        <v/>
      </c>
      <c r="G402" s="9">
        <f>IF(A402="","",IF(F402="","Sin pagar",IF(F402&lt;TODAY(),"Vencido",IF(F402-TODAY()&lt;=30,"Vence pronto","Al día"))))</f>
        <v/>
      </c>
      <c r="H402" s="5" t="n"/>
    </row>
    <row r="403">
      <c r="A403" s="5" t="n"/>
      <c r="B403" s="5" t="n"/>
      <c r="C403" s="5" t="n"/>
      <c r="D403" s="6">
        <f>IF(C403="","",IFERROR(VLOOKUP(C403,Tipos!$A$6:$B$30,2,FALSE),""))</f>
        <v/>
      </c>
      <c r="E403" s="7" t="n"/>
      <c r="F403" s="8">
        <f>IF(E403="","",EDATE(E403,12))</f>
        <v/>
      </c>
      <c r="G403" s="9">
        <f>IF(A403="","",IF(F403="","Sin pagar",IF(F403&lt;TODAY(),"Vencido",IF(F403-TODAY()&lt;=30,"Vence pronto","Al día"))))</f>
        <v/>
      </c>
      <c r="H403" s="5" t="n"/>
    </row>
    <row r="404">
      <c r="A404" s="5" t="n"/>
      <c r="B404" s="5" t="n"/>
      <c r="C404" s="5" t="n"/>
      <c r="D404" s="6">
        <f>IF(C404="","",IFERROR(VLOOKUP(C404,Tipos!$A$6:$B$30,2,FALSE),""))</f>
        <v/>
      </c>
      <c r="E404" s="7" t="n"/>
      <c r="F404" s="8">
        <f>IF(E404="","",EDATE(E404,12))</f>
        <v/>
      </c>
      <c r="G404" s="9">
        <f>IF(A404="","",IF(F404="","Sin pagar",IF(F404&lt;TODAY(),"Vencido",IF(F404-TODAY()&lt;=30,"Vence pronto","Al día"))))</f>
        <v/>
      </c>
      <c r="H404" s="5" t="n"/>
    </row>
    <row r="405">
      <c r="A405" s="5" t="n"/>
      <c r="B405" s="5" t="n"/>
      <c r="C405" s="5" t="n"/>
      <c r="D405" s="6">
        <f>IF(C405="","",IFERROR(VLOOKUP(C405,Tipos!$A$6:$B$30,2,FALSE),""))</f>
        <v/>
      </c>
      <c r="E405" s="7" t="n"/>
      <c r="F405" s="8">
        <f>IF(E405="","",EDATE(E405,12))</f>
        <v/>
      </c>
      <c r="G405" s="9">
        <f>IF(A405="","",IF(F405="","Sin pagar",IF(F405&lt;TODAY(),"Vencido",IF(F405-TODAY()&lt;=30,"Vence pronto","Al día"))))</f>
        <v/>
      </c>
      <c r="H405" s="5" t="n"/>
    </row>
    <row r="406">
      <c r="A406" s="5" t="n"/>
      <c r="B406" s="5" t="n"/>
      <c r="C406" s="5" t="n"/>
      <c r="D406" s="6">
        <f>IF(C406="","",IFERROR(VLOOKUP(C406,Tipos!$A$6:$B$30,2,FALSE),""))</f>
        <v/>
      </c>
      <c r="E406" s="7" t="n"/>
      <c r="F406" s="8">
        <f>IF(E406="","",EDATE(E406,12))</f>
        <v/>
      </c>
      <c r="G406" s="9">
        <f>IF(A406="","",IF(F406="","Sin pagar",IF(F406&lt;TODAY(),"Vencido",IF(F406-TODAY()&lt;=30,"Vence pronto","Al día"))))</f>
        <v/>
      </c>
      <c r="H406" s="5" t="n"/>
    </row>
    <row r="407">
      <c r="A407" s="5" t="n"/>
      <c r="B407" s="5" t="n"/>
      <c r="C407" s="5" t="n"/>
      <c r="D407" s="6">
        <f>IF(C407="","",IFERROR(VLOOKUP(C407,Tipos!$A$6:$B$30,2,FALSE),""))</f>
        <v/>
      </c>
      <c r="E407" s="7" t="n"/>
      <c r="F407" s="8">
        <f>IF(E407="","",EDATE(E407,12))</f>
        <v/>
      </c>
      <c r="G407" s="9">
        <f>IF(A407="","",IF(F407="","Sin pagar",IF(F407&lt;TODAY(),"Vencido",IF(F407-TODAY()&lt;=30,"Vence pronto","Al día"))))</f>
        <v/>
      </c>
      <c r="H407" s="5" t="n"/>
    </row>
    <row r="408">
      <c r="A408" s="5" t="n"/>
      <c r="B408" s="5" t="n"/>
      <c r="C408" s="5" t="n"/>
      <c r="D408" s="6">
        <f>IF(C408="","",IFERROR(VLOOKUP(C408,Tipos!$A$6:$B$30,2,FALSE),""))</f>
        <v/>
      </c>
      <c r="E408" s="7" t="n"/>
      <c r="F408" s="8">
        <f>IF(E408="","",EDATE(E408,12))</f>
        <v/>
      </c>
      <c r="G408" s="9">
        <f>IF(A408="","",IF(F408="","Sin pagar",IF(F408&lt;TODAY(),"Vencido",IF(F408-TODAY()&lt;=30,"Vence pronto","Al día"))))</f>
        <v/>
      </c>
      <c r="H408" s="5" t="n"/>
    </row>
    <row r="409">
      <c r="A409" s="5" t="n"/>
      <c r="B409" s="5" t="n"/>
      <c r="C409" s="5" t="n"/>
      <c r="D409" s="6">
        <f>IF(C409="","",IFERROR(VLOOKUP(C409,Tipos!$A$6:$B$30,2,FALSE),""))</f>
        <v/>
      </c>
      <c r="E409" s="7" t="n"/>
      <c r="F409" s="8">
        <f>IF(E409="","",EDATE(E409,12))</f>
        <v/>
      </c>
      <c r="G409" s="9">
        <f>IF(A409="","",IF(F409="","Sin pagar",IF(F409&lt;TODAY(),"Vencido",IF(F409-TODAY()&lt;=30,"Vence pronto","Al día"))))</f>
        <v/>
      </c>
      <c r="H409" s="5" t="n"/>
    </row>
    <row r="410">
      <c r="A410" s="5" t="n"/>
      <c r="B410" s="5" t="n"/>
      <c r="C410" s="5" t="n"/>
      <c r="D410" s="6">
        <f>IF(C410="","",IFERROR(VLOOKUP(C410,Tipos!$A$6:$B$30,2,FALSE),""))</f>
        <v/>
      </c>
      <c r="E410" s="7" t="n"/>
      <c r="F410" s="8">
        <f>IF(E410="","",EDATE(E410,12))</f>
        <v/>
      </c>
      <c r="G410" s="9">
        <f>IF(A410="","",IF(F410="","Sin pagar",IF(F410&lt;TODAY(),"Vencido",IF(F410-TODAY()&lt;=30,"Vence pronto","Al día"))))</f>
        <v/>
      </c>
      <c r="H410" s="5" t="n"/>
    </row>
    <row r="411">
      <c r="A411" s="5" t="n"/>
      <c r="B411" s="5" t="n"/>
      <c r="C411" s="5" t="n"/>
      <c r="D411" s="6">
        <f>IF(C411="","",IFERROR(VLOOKUP(C411,Tipos!$A$6:$B$30,2,FALSE),""))</f>
        <v/>
      </c>
      <c r="E411" s="7" t="n"/>
      <c r="F411" s="8">
        <f>IF(E411="","",EDATE(E411,12))</f>
        <v/>
      </c>
      <c r="G411" s="9">
        <f>IF(A411="","",IF(F411="","Sin pagar",IF(F411&lt;TODAY(),"Vencido",IF(F411-TODAY()&lt;=30,"Vence pronto","Al día"))))</f>
        <v/>
      </c>
      <c r="H411" s="5" t="n"/>
    </row>
    <row r="412">
      <c r="A412" s="5" t="n"/>
      <c r="B412" s="5" t="n"/>
      <c r="C412" s="5" t="n"/>
      <c r="D412" s="6">
        <f>IF(C412="","",IFERROR(VLOOKUP(C412,Tipos!$A$6:$B$30,2,FALSE),""))</f>
        <v/>
      </c>
      <c r="E412" s="7" t="n"/>
      <c r="F412" s="8">
        <f>IF(E412="","",EDATE(E412,12))</f>
        <v/>
      </c>
      <c r="G412" s="9">
        <f>IF(A412="","",IF(F412="","Sin pagar",IF(F412&lt;TODAY(),"Vencido",IF(F412-TODAY()&lt;=30,"Vence pronto","Al día"))))</f>
        <v/>
      </c>
      <c r="H412" s="5" t="n"/>
    </row>
    <row r="413">
      <c r="A413" s="5" t="n"/>
      <c r="B413" s="5" t="n"/>
      <c r="C413" s="5" t="n"/>
      <c r="D413" s="6">
        <f>IF(C413="","",IFERROR(VLOOKUP(C413,Tipos!$A$6:$B$30,2,FALSE),""))</f>
        <v/>
      </c>
      <c r="E413" s="7" t="n"/>
      <c r="F413" s="8">
        <f>IF(E413="","",EDATE(E413,12))</f>
        <v/>
      </c>
      <c r="G413" s="9">
        <f>IF(A413="","",IF(F413="","Sin pagar",IF(F413&lt;TODAY(),"Vencido",IF(F413-TODAY()&lt;=30,"Vence pronto","Al día"))))</f>
        <v/>
      </c>
      <c r="H413" s="5" t="n"/>
    </row>
    <row r="414">
      <c r="A414" s="5" t="n"/>
      <c r="B414" s="5" t="n"/>
      <c r="C414" s="5" t="n"/>
      <c r="D414" s="6">
        <f>IF(C414="","",IFERROR(VLOOKUP(C414,Tipos!$A$6:$B$30,2,FALSE),""))</f>
        <v/>
      </c>
      <c r="E414" s="7" t="n"/>
      <c r="F414" s="8">
        <f>IF(E414="","",EDATE(E414,12))</f>
        <v/>
      </c>
      <c r="G414" s="9">
        <f>IF(A414="","",IF(F414="","Sin pagar",IF(F414&lt;TODAY(),"Vencido",IF(F414-TODAY()&lt;=30,"Vence pronto","Al día"))))</f>
        <v/>
      </c>
      <c r="H414" s="5" t="n"/>
    </row>
    <row r="415">
      <c r="A415" s="5" t="n"/>
      <c r="B415" s="5" t="n"/>
      <c r="C415" s="5" t="n"/>
      <c r="D415" s="6">
        <f>IF(C415="","",IFERROR(VLOOKUP(C415,Tipos!$A$6:$B$30,2,FALSE),""))</f>
        <v/>
      </c>
      <c r="E415" s="7" t="n"/>
      <c r="F415" s="8">
        <f>IF(E415="","",EDATE(E415,12))</f>
        <v/>
      </c>
      <c r="G415" s="9">
        <f>IF(A415="","",IF(F415="","Sin pagar",IF(F415&lt;TODAY(),"Vencido",IF(F415-TODAY()&lt;=30,"Vence pronto","Al día"))))</f>
        <v/>
      </c>
      <c r="H415" s="5" t="n"/>
    </row>
    <row r="416">
      <c r="A416" s="5" t="n"/>
      <c r="B416" s="5" t="n"/>
      <c r="C416" s="5" t="n"/>
      <c r="D416" s="6">
        <f>IF(C416="","",IFERROR(VLOOKUP(C416,Tipos!$A$6:$B$30,2,FALSE),""))</f>
        <v/>
      </c>
      <c r="E416" s="7" t="n"/>
      <c r="F416" s="8">
        <f>IF(E416="","",EDATE(E416,12))</f>
        <v/>
      </c>
      <c r="G416" s="9">
        <f>IF(A416="","",IF(F416="","Sin pagar",IF(F416&lt;TODAY(),"Vencido",IF(F416-TODAY()&lt;=30,"Vence pronto","Al día"))))</f>
        <v/>
      </c>
      <c r="H416" s="5" t="n"/>
    </row>
    <row r="417">
      <c r="A417" s="5" t="n"/>
      <c r="B417" s="5" t="n"/>
      <c r="C417" s="5" t="n"/>
      <c r="D417" s="6">
        <f>IF(C417="","",IFERROR(VLOOKUP(C417,Tipos!$A$6:$B$30,2,FALSE),""))</f>
        <v/>
      </c>
      <c r="E417" s="7" t="n"/>
      <c r="F417" s="8">
        <f>IF(E417="","",EDATE(E417,12))</f>
        <v/>
      </c>
      <c r="G417" s="9">
        <f>IF(A417="","",IF(F417="","Sin pagar",IF(F417&lt;TODAY(),"Vencido",IF(F417-TODAY()&lt;=30,"Vence pronto","Al día"))))</f>
        <v/>
      </c>
      <c r="H417" s="5" t="n"/>
    </row>
    <row r="418">
      <c r="A418" s="5" t="n"/>
      <c r="B418" s="5" t="n"/>
      <c r="C418" s="5" t="n"/>
      <c r="D418" s="6">
        <f>IF(C418="","",IFERROR(VLOOKUP(C418,Tipos!$A$6:$B$30,2,FALSE),""))</f>
        <v/>
      </c>
      <c r="E418" s="7" t="n"/>
      <c r="F418" s="8">
        <f>IF(E418="","",EDATE(E418,12))</f>
        <v/>
      </c>
      <c r="G418" s="9">
        <f>IF(A418="","",IF(F418="","Sin pagar",IF(F418&lt;TODAY(),"Vencido",IF(F418-TODAY()&lt;=30,"Vence pronto","Al día"))))</f>
        <v/>
      </c>
      <c r="H418" s="5" t="n"/>
    </row>
    <row r="419">
      <c r="A419" s="5" t="n"/>
      <c r="B419" s="5" t="n"/>
      <c r="C419" s="5" t="n"/>
      <c r="D419" s="6">
        <f>IF(C419="","",IFERROR(VLOOKUP(C419,Tipos!$A$6:$B$30,2,FALSE),""))</f>
        <v/>
      </c>
      <c r="E419" s="7" t="n"/>
      <c r="F419" s="8">
        <f>IF(E419="","",EDATE(E419,12))</f>
        <v/>
      </c>
      <c r="G419" s="9">
        <f>IF(A419="","",IF(F419="","Sin pagar",IF(F419&lt;TODAY(),"Vencido",IF(F419-TODAY()&lt;=30,"Vence pronto","Al día"))))</f>
        <v/>
      </c>
      <c r="H419" s="5" t="n"/>
    </row>
    <row r="420">
      <c r="A420" s="5" t="n"/>
      <c r="B420" s="5" t="n"/>
      <c r="C420" s="5" t="n"/>
      <c r="D420" s="6">
        <f>IF(C420="","",IFERROR(VLOOKUP(C420,Tipos!$A$6:$B$30,2,FALSE),""))</f>
        <v/>
      </c>
      <c r="E420" s="7" t="n"/>
      <c r="F420" s="8">
        <f>IF(E420="","",EDATE(E420,12))</f>
        <v/>
      </c>
      <c r="G420" s="9">
        <f>IF(A420="","",IF(F420="","Sin pagar",IF(F420&lt;TODAY(),"Vencido",IF(F420-TODAY()&lt;=30,"Vence pronto","Al día"))))</f>
        <v/>
      </c>
      <c r="H420" s="5" t="n"/>
    </row>
    <row r="421">
      <c r="A421" s="5" t="n"/>
      <c r="B421" s="5" t="n"/>
      <c r="C421" s="5" t="n"/>
      <c r="D421" s="6">
        <f>IF(C421="","",IFERROR(VLOOKUP(C421,Tipos!$A$6:$B$30,2,FALSE),""))</f>
        <v/>
      </c>
      <c r="E421" s="7" t="n"/>
      <c r="F421" s="8">
        <f>IF(E421="","",EDATE(E421,12))</f>
        <v/>
      </c>
      <c r="G421" s="9">
        <f>IF(A421="","",IF(F421="","Sin pagar",IF(F421&lt;TODAY(),"Vencido",IF(F421-TODAY()&lt;=30,"Vence pronto","Al día"))))</f>
        <v/>
      </c>
      <c r="H421" s="5" t="n"/>
    </row>
    <row r="422">
      <c r="A422" s="5" t="n"/>
      <c r="B422" s="5" t="n"/>
      <c r="C422" s="5" t="n"/>
      <c r="D422" s="6">
        <f>IF(C422="","",IFERROR(VLOOKUP(C422,Tipos!$A$6:$B$30,2,FALSE),""))</f>
        <v/>
      </c>
      <c r="E422" s="7" t="n"/>
      <c r="F422" s="8">
        <f>IF(E422="","",EDATE(E422,12))</f>
        <v/>
      </c>
      <c r="G422" s="9">
        <f>IF(A422="","",IF(F422="","Sin pagar",IF(F422&lt;TODAY(),"Vencido",IF(F422-TODAY()&lt;=30,"Vence pronto","Al día"))))</f>
        <v/>
      </c>
      <c r="H422" s="5" t="n"/>
    </row>
    <row r="423">
      <c r="A423" s="5" t="n"/>
      <c r="B423" s="5" t="n"/>
      <c r="C423" s="5" t="n"/>
      <c r="D423" s="6">
        <f>IF(C423="","",IFERROR(VLOOKUP(C423,Tipos!$A$6:$B$30,2,FALSE),""))</f>
        <v/>
      </c>
      <c r="E423" s="7" t="n"/>
      <c r="F423" s="8">
        <f>IF(E423="","",EDATE(E423,12))</f>
        <v/>
      </c>
      <c r="G423" s="9">
        <f>IF(A423="","",IF(F423="","Sin pagar",IF(F423&lt;TODAY(),"Vencido",IF(F423-TODAY()&lt;=30,"Vence pronto","Al día"))))</f>
        <v/>
      </c>
      <c r="H423" s="5" t="n"/>
    </row>
    <row r="424">
      <c r="A424" s="5" t="n"/>
      <c r="B424" s="5" t="n"/>
      <c r="C424" s="5" t="n"/>
      <c r="D424" s="6">
        <f>IF(C424="","",IFERROR(VLOOKUP(C424,Tipos!$A$6:$B$30,2,FALSE),""))</f>
        <v/>
      </c>
      <c r="E424" s="7" t="n"/>
      <c r="F424" s="8">
        <f>IF(E424="","",EDATE(E424,12))</f>
        <v/>
      </c>
      <c r="G424" s="9">
        <f>IF(A424="","",IF(F424="","Sin pagar",IF(F424&lt;TODAY(),"Vencido",IF(F424-TODAY()&lt;=30,"Vence pronto","Al día"))))</f>
        <v/>
      </c>
      <c r="H424" s="5" t="n"/>
    </row>
    <row r="425">
      <c r="A425" s="5" t="n"/>
      <c r="B425" s="5" t="n"/>
      <c r="C425" s="5" t="n"/>
      <c r="D425" s="6">
        <f>IF(C425="","",IFERROR(VLOOKUP(C425,Tipos!$A$6:$B$30,2,FALSE),""))</f>
        <v/>
      </c>
      <c r="E425" s="7" t="n"/>
      <c r="F425" s="8">
        <f>IF(E425="","",EDATE(E425,12))</f>
        <v/>
      </c>
      <c r="G425" s="9">
        <f>IF(A425="","",IF(F425="","Sin pagar",IF(F425&lt;TODAY(),"Vencido",IF(F425-TODAY()&lt;=30,"Vence pronto","Al día"))))</f>
        <v/>
      </c>
      <c r="H425" s="5" t="n"/>
    </row>
    <row r="426">
      <c r="A426" s="5" t="n"/>
      <c r="B426" s="5" t="n"/>
      <c r="C426" s="5" t="n"/>
      <c r="D426" s="6">
        <f>IF(C426="","",IFERROR(VLOOKUP(C426,Tipos!$A$6:$B$30,2,FALSE),""))</f>
        <v/>
      </c>
      <c r="E426" s="7" t="n"/>
      <c r="F426" s="8">
        <f>IF(E426="","",EDATE(E426,12))</f>
        <v/>
      </c>
      <c r="G426" s="9">
        <f>IF(A426="","",IF(F426="","Sin pagar",IF(F426&lt;TODAY(),"Vencido",IF(F426-TODAY()&lt;=30,"Vence pronto","Al día"))))</f>
        <v/>
      </c>
      <c r="H426" s="5" t="n"/>
    </row>
    <row r="427">
      <c r="A427" s="5" t="n"/>
      <c r="B427" s="5" t="n"/>
      <c r="C427" s="5" t="n"/>
      <c r="D427" s="6">
        <f>IF(C427="","",IFERROR(VLOOKUP(C427,Tipos!$A$6:$B$30,2,FALSE),""))</f>
        <v/>
      </c>
      <c r="E427" s="7" t="n"/>
      <c r="F427" s="8">
        <f>IF(E427="","",EDATE(E427,12))</f>
        <v/>
      </c>
      <c r="G427" s="9">
        <f>IF(A427="","",IF(F427="","Sin pagar",IF(F427&lt;TODAY(),"Vencido",IF(F427-TODAY()&lt;=30,"Vence pronto","Al día"))))</f>
        <v/>
      </c>
      <c r="H427" s="5" t="n"/>
    </row>
    <row r="428">
      <c r="A428" s="5" t="n"/>
      <c r="B428" s="5" t="n"/>
      <c r="C428" s="5" t="n"/>
      <c r="D428" s="6">
        <f>IF(C428="","",IFERROR(VLOOKUP(C428,Tipos!$A$6:$B$30,2,FALSE),""))</f>
        <v/>
      </c>
      <c r="E428" s="7" t="n"/>
      <c r="F428" s="8">
        <f>IF(E428="","",EDATE(E428,12))</f>
        <v/>
      </c>
      <c r="G428" s="9">
        <f>IF(A428="","",IF(F428="","Sin pagar",IF(F428&lt;TODAY(),"Vencido",IF(F428-TODAY()&lt;=30,"Vence pronto","Al día"))))</f>
        <v/>
      </c>
      <c r="H428" s="5" t="n"/>
    </row>
    <row r="429">
      <c r="A429" s="5" t="n"/>
      <c r="B429" s="5" t="n"/>
      <c r="C429" s="5" t="n"/>
      <c r="D429" s="6">
        <f>IF(C429="","",IFERROR(VLOOKUP(C429,Tipos!$A$6:$B$30,2,FALSE),""))</f>
        <v/>
      </c>
      <c r="E429" s="7" t="n"/>
      <c r="F429" s="8">
        <f>IF(E429="","",EDATE(E429,12))</f>
        <v/>
      </c>
      <c r="G429" s="9">
        <f>IF(A429="","",IF(F429="","Sin pagar",IF(F429&lt;TODAY(),"Vencido",IF(F429-TODAY()&lt;=30,"Vence pronto","Al día"))))</f>
        <v/>
      </c>
      <c r="H429" s="5" t="n"/>
    </row>
    <row r="430">
      <c r="A430" s="5" t="n"/>
      <c r="B430" s="5" t="n"/>
      <c r="C430" s="5" t="n"/>
      <c r="D430" s="6">
        <f>IF(C430="","",IFERROR(VLOOKUP(C430,Tipos!$A$6:$B$30,2,FALSE),""))</f>
        <v/>
      </c>
      <c r="E430" s="7" t="n"/>
      <c r="F430" s="8">
        <f>IF(E430="","",EDATE(E430,12))</f>
        <v/>
      </c>
      <c r="G430" s="9">
        <f>IF(A430="","",IF(F430="","Sin pagar",IF(F430&lt;TODAY(),"Vencido",IF(F430-TODAY()&lt;=30,"Vence pronto","Al día"))))</f>
        <v/>
      </c>
      <c r="H430" s="5" t="n"/>
    </row>
    <row r="431">
      <c r="A431" s="5" t="n"/>
      <c r="B431" s="5" t="n"/>
      <c r="C431" s="5" t="n"/>
      <c r="D431" s="6">
        <f>IF(C431="","",IFERROR(VLOOKUP(C431,Tipos!$A$6:$B$30,2,FALSE),""))</f>
        <v/>
      </c>
      <c r="E431" s="7" t="n"/>
      <c r="F431" s="8">
        <f>IF(E431="","",EDATE(E431,12))</f>
        <v/>
      </c>
      <c r="G431" s="9">
        <f>IF(A431="","",IF(F431="","Sin pagar",IF(F431&lt;TODAY(),"Vencido",IF(F431-TODAY()&lt;=30,"Vence pronto","Al día"))))</f>
        <v/>
      </c>
      <c r="H431" s="5" t="n"/>
    </row>
    <row r="432">
      <c r="A432" s="5" t="n"/>
      <c r="B432" s="5" t="n"/>
      <c r="C432" s="5" t="n"/>
      <c r="D432" s="6">
        <f>IF(C432="","",IFERROR(VLOOKUP(C432,Tipos!$A$6:$B$30,2,FALSE),""))</f>
        <v/>
      </c>
      <c r="E432" s="7" t="n"/>
      <c r="F432" s="8">
        <f>IF(E432="","",EDATE(E432,12))</f>
        <v/>
      </c>
      <c r="G432" s="9">
        <f>IF(A432="","",IF(F432="","Sin pagar",IF(F432&lt;TODAY(),"Vencido",IF(F432-TODAY()&lt;=30,"Vence pronto","Al día"))))</f>
        <v/>
      </c>
      <c r="H432" s="5" t="n"/>
    </row>
    <row r="433">
      <c r="A433" s="5" t="n"/>
      <c r="B433" s="5" t="n"/>
      <c r="C433" s="5" t="n"/>
      <c r="D433" s="6">
        <f>IF(C433="","",IFERROR(VLOOKUP(C433,Tipos!$A$6:$B$30,2,FALSE),""))</f>
        <v/>
      </c>
      <c r="E433" s="7" t="n"/>
      <c r="F433" s="8">
        <f>IF(E433="","",EDATE(E433,12))</f>
        <v/>
      </c>
      <c r="G433" s="9">
        <f>IF(A433="","",IF(F433="","Sin pagar",IF(F433&lt;TODAY(),"Vencido",IF(F433-TODAY()&lt;=30,"Vence pronto","Al día"))))</f>
        <v/>
      </c>
      <c r="H433" s="5" t="n"/>
    </row>
    <row r="434">
      <c r="A434" s="5" t="n"/>
      <c r="B434" s="5" t="n"/>
      <c r="C434" s="5" t="n"/>
      <c r="D434" s="6">
        <f>IF(C434="","",IFERROR(VLOOKUP(C434,Tipos!$A$6:$B$30,2,FALSE),""))</f>
        <v/>
      </c>
      <c r="E434" s="7" t="n"/>
      <c r="F434" s="8">
        <f>IF(E434="","",EDATE(E434,12))</f>
        <v/>
      </c>
      <c r="G434" s="9">
        <f>IF(A434="","",IF(F434="","Sin pagar",IF(F434&lt;TODAY(),"Vencido",IF(F434-TODAY()&lt;=30,"Vence pronto","Al día"))))</f>
        <v/>
      </c>
      <c r="H434" s="5" t="n"/>
    </row>
    <row r="435">
      <c r="A435" s="5" t="n"/>
      <c r="B435" s="5" t="n"/>
      <c r="C435" s="5" t="n"/>
      <c r="D435" s="6">
        <f>IF(C435="","",IFERROR(VLOOKUP(C435,Tipos!$A$6:$B$30,2,FALSE),""))</f>
        <v/>
      </c>
      <c r="E435" s="7" t="n"/>
      <c r="F435" s="8">
        <f>IF(E435="","",EDATE(E435,12))</f>
        <v/>
      </c>
      <c r="G435" s="9">
        <f>IF(A435="","",IF(F435="","Sin pagar",IF(F435&lt;TODAY(),"Vencido",IF(F435-TODAY()&lt;=30,"Vence pronto","Al día"))))</f>
        <v/>
      </c>
      <c r="H435" s="5" t="n"/>
    </row>
    <row r="436">
      <c r="A436" s="5" t="n"/>
      <c r="B436" s="5" t="n"/>
      <c r="C436" s="5" t="n"/>
      <c r="D436" s="6">
        <f>IF(C436="","",IFERROR(VLOOKUP(C436,Tipos!$A$6:$B$30,2,FALSE),""))</f>
        <v/>
      </c>
      <c r="E436" s="7" t="n"/>
      <c r="F436" s="8">
        <f>IF(E436="","",EDATE(E436,12))</f>
        <v/>
      </c>
      <c r="G436" s="9">
        <f>IF(A436="","",IF(F436="","Sin pagar",IF(F436&lt;TODAY(),"Vencido",IF(F436-TODAY()&lt;=30,"Vence pronto","Al día"))))</f>
        <v/>
      </c>
      <c r="H436" s="5" t="n"/>
    </row>
    <row r="437">
      <c r="A437" s="5" t="n"/>
      <c r="B437" s="5" t="n"/>
      <c r="C437" s="5" t="n"/>
      <c r="D437" s="6">
        <f>IF(C437="","",IFERROR(VLOOKUP(C437,Tipos!$A$6:$B$30,2,FALSE),""))</f>
        <v/>
      </c>
      <c r="E437" s="7" t="n"/>
      <c r="F437" s="8">
        <f>IF(E437="","",EDATE(E437,12))</f>
        <v/>
      </c>
      <c r="G437" s="9">
        <f>IF(A437="","",IF(F437="","Sin pagar",IF(F437&lt;TODAY(),"Vencido",IF(F437-TODAY()&lt;=30,"Vence pronto","Al día"))))</f>
        <v/>
      </c>
      <c r="H437" s="5" t="n"/>
    </row>
    <row r="438">
      <c r="A438" s="5" t="n"/>
      <c r="B438" s="5" t="n"/>
      <c r="C438" s="5" t="n"/>
      <c r="D438" s="6">
        <f>IF(C438="","",IFERROR(VLOOKUP(C438,Tipos!$A$6:$B$30,2,FALSE),""))</f>
        <v/>
      </c>
      <c r="E438" s="7" t="n"/>
      <c r="F438" s="8">
        <f>IF(E438="","",EDATE(E438,12))</f>
        <v/>
      </c>
      <c r="G438" s="9">
        <f>IF(A438="","",IF(F438="","Sin pagar",IF(F438&lt;TODAY(),"Vencido",IF(F438-TODAY()&lt;=30,"Vence pronto","Al día"))))</f>
        <v/>
      </c>
      <c r="H438" s="5" t="n"/>
    </row>
    <row r="439">
      <c r="A439" s="5" t="n"/>
      <c r="B439" s="5" t="n"/>
      <c r="C439" s="5" t="n"/>
      <c r="D439" s="6">
        <f>IF(C439="","",IFERROR(VLOOKUP(C439,Tipos!$A$6:$B$30,2,FALSE),""))</f>
        <v/>
      </c>
      <c r="E439" s="7" t="n"/>
      <c r="F439" s="8">
        <f>IF(E439="","",EDATE(E439,12))</f>
        <v/>
      </c>
      <c r="G439" s="9">
        <f>IF(A439="","",IF(F439="","Sin pagar",IF(F439&lt;TODAY(),"Vencido",IF(F439-TODAY()&lt;=30,"Vence pronto","Al día"))))</f>
        <v/>
      </c>
      <c r="H439" s="5" t="n"/>
    </row>
    <row r="440">
      <c r="A440" s="5" t="n"/>
      <c r="B440" s="5" t="n"/>
      <c r="C440" s="5" t="n"/>
      <c r="D440" s="6">
        <f>IF(C440="","",IFERROR(VLOOKUP(C440,Tipos!$A$6:$B$30,2,FALSE),""))</f>
        <v/>
      </c>
      <c r="E440" s="7" t="n"/>
      <c r="F440" s="8">
        <f>IF(E440="","",EDATE(E440,12))</f>
        <v/>
      </c>
      <c r="G440" s="9">
        <f>IF(A440="","",IF(F440="","Sin pagar",IF(F440&lt;TODAY(),"Vencido",IF(F440-TODAY()&lt;=30,"Vence pronto","Al día"))))</f>
        <v/>
      </c>
      <c r="H440" s="5" t="n"/>
    </row>
    <row r="441">
      <c r="A441" s="5" t="n"/>
      <c r="B441" s="5" t="n"/>
      <c r="C441" s="5" t="n"/>
      <c r="D441" s="6">
        <f>IF(C441="","",IFERROR(VLOOKUP(C441,Tipos!$A$6:$B$30,2,FALSE),""))</f>
        <v/>
      </c>
      <c r="E441" s="7" t="n"/>
      <c r="F441" s="8">
        <f>IF(E441="","",EDATE(E441,12))</f>
        <v/>
      </c>
      <c r="G441" s="9">
        <f>IF(A441="","",IF(F441="","Sin pagar",IF(F441&lt;TODAY(),"Vencido",IF(F441-TODAY()&lt;=30,"Vence pronto","Al día"))))</f>
        <v/>
      </c>
      <c r="H441" s="5" t="n"/>
    </row>
    <row r="442">
      <c r="A442" s="5" t="n"/>
      <c r="B442" s="5" t="n"/>
      <c r="C442" s="5" t="n"/>
      <c r="D442" s="6">
        <f>IF(C442="","",IFERROR(VLOOKUP(C442,Tipos!$A$6:$B$30,2,FALSE),""))</f>
        <v/>
      </c>
      <c r="E442" s="7" t="n"/>
      <c r="F442" s="8">
        <f>IF(E442="","",EDATE(E442,12))</f>
        <v/>
      </c>
      <c r="G442" s="9">
        <f>IF(A442="","",IF(F442="","Sin pagar",IF(F442&lt;TODAY(),"Vencido",IF(F442-TODAY()&lt;=30,"Vence pronto","Al día"))))</f>
        <v/>
      </c>
      <c r="H442" s="5" t="n"/>
    </row>
    <row r="443">
      <c r="A443" s="5" t="n"/>
      <c r="B443" s="5" t="n"/>
      <c r="C443" s="5" t="n"/>
      <c r="D443" s="6">
        <f>IF(C443="","",IFERROR(VLOOKUP(C443,Tipos!$A$6:$B$30,2,FALSE),""))</f>
        <v/>
      </c>
      <c r="E443" s="7" t="n"/>
      <c r="F443" s="8">
        <f>IF(E443="","",EDATE(E443,12))</f>
        <v/>
      </c>
      <c r="G443" s="9">
        <f>IF(A443="","",IF(F443="","Sin pagar",IF(F443&lt;TODAY(),"Vencido",IF(F443-TODAY()&lt;=30,"Vence pronto","Al día"))))</f>
        <v/>
      </c>
      <c r="H443" s="5" t="n"/>
    </row>
    <row r="444">
      <c r="A444" s="5" t="n"/>
      <c r="B444" s="5" t="n"/>
      <c r="C444" s="5" t="n"/>
      <c r="D444" s="6">
        <f>IF(C444="","",IFERROR(VLOOKUP(C444,Tipos!$A$6:$B$30,2,FALSE),""))</f>
        <v/>
      </c>
      <c r="E444" s="7" t="n"/>
      <c r="F444" s="8">
        <f>IF(E444="","",EDATE(E444,12))</f>
        <v/>
      </c>
      <c r="G444" s="9">
        <f>IF(A444="","",IF(F444="","Sin pagar",IF(F444&lt;TODAY(),"Vencido",IF(F444-TODAY()&lt;=30,"Vence pronto","Al día"))))</f>
        <v/>
      </c>
      <c r="H444" s="5" t="n"/>
    </row>
    <row r="445">
      <c r="A445" s="5" t="n"/>
      <c r="B445" s="5" t="n"/>
      <c r="C445" s="5" t="n"/>
      <c r="D445" s="6">
        <f>IF(C445="","",IFERROR(VLOOKUP(C445,Tipos!$A$6:$B$30,2,FALSE),""))</f>
        <v/>
      </c>
      <c r="E445" s="7" t="n"/>
      <c r="F445" s="8">
        <f>IF(E445="","",EDATE(E445,12))</f>
        <v/>
      </c>
      <c r="G445" s="9">
        <f>IF(A445="","",IF(F445="","Sin pagar",IF(F445&lt;TODAY(),"Vencido",IF(F445-TODAY()&lt;=30,"Vence pronto","Al día"))))</f>
        <v/>
      </c>
      <c r="H445" s="5" t="n"/>
    </row>
    <row r="446">
      <c r="A446" s="5" t="n"/>
      <c r="B446" s="5" t="n"/>
      <c r="C446" s="5" t="n"/>
      <c r="D446" s="6">
        <f>IF(C446="","",IFERROR(VLOOKUP(C446,Tipos!$A$6:$B$30,2,FALSE),""))</f>
        <v/>
      </c>
      <c r="E446" s="7" t="n"/>
      <c r="F446" s="8">
        <f>IF(E446="","",EDATE(E446,12))</f>
        <v/>
      </c>
      <c r="G446" s="9">
        <f>IF(A446="","",IF(F446="","Sin pagar",IF(F446&lt;TODAY(),"Vencido",IF(F446-TODAY()&lt;=30,"Vence pronto","Al día"))))</f>
        <v/>
      </c>
      <c r="H446" s="5" t="n"/>
    </row>
    <row r="447">
      <c r="A447" s="5" t="n"/>
      <c r="B447" s="5" t="n"/>
      <c r="C447" s="5" t="n"/>
      <c r="D447" s="6">
        <f>IF(C447="","",IFERROR(VLOOKUP(C447,Tipos!$A$6:$B$30,2,FALSE),""))</f>
        <v/>
      </c>
      <c r="E447" s="7" t="n"/>
      <c r="F447" s="8">
        <f>IF(E447="","",EDATE(E447,12))</f>
        <v/>
      </c>
      <c r="G447" s="9">
        <f>IF(A447="","",IF(F447="","Sin pagar",IF(F447&lt;TODAY(),"Vencido",IF(F447-TODAY()&lt;=30,"Vence pronto","Al día"))))</f>
        <v/>
      </c>
      <c r="H447" s="5" t="n"/>
    </row>
    <row r="448">
      <c r="A448" s="5" t="n"/>
      <c r="B448" s="5" t="n"/>
      <c r="C448" s="5" t="n"/>
      <c r="D448" s="6">
        <f>IF(C448="","",IFERROR(VLOOKUP(C448,Tipos!$A$6:$B$30,2,FALSE),""))</f>
        <v/>
      </c>
      <c r="E448" s="7" t="n"/>
      <c r="F448" s="8">
        <f>IF(E448="","",EDATE(E448,12))</f>
        <v/>
      </c>
      <c r="G448" s="9">
        <f>IF(A448="","",IF(F448="","Sin pagar",IF(F448&lt;TODAY(),"Vencido",IF(F448-TODAY()&lt;=30,"Vence pronto","Al día"))))</f>
        <v/>
      </c>
      <c r="H448" s="5" t="n"/>
    </row>
    <row r="449">
      <c r="A449" s="5" t="n"/>
      <c r="B449" s="5" t="n"/>
      <c r="C449" s="5" t="n"/>
      <c r="D449" s="6">
        <f>IF(C449="","",IFERROR(VLOOKUP(C449,Tipos!$A$6:$B$30,2,FALSE),""))</f>
        <v/>
      </c>
      <c r="E449" s="7" t="n"/>
      <c r="F449" s="8">
        <f>IF(E449="","",EDATE(E449,12))</f>
        <v/>
      </c>
      <c r="G449" s="9">
        <f>IF(A449="","",IF(F449="","Sin pagar",IF(F449&lt;TODAY(),"Vencido",IF(F449-TODAY()&lt;=30,"Vence pronto","Al día"))))</f>
        <v/>
      </c>
      <c r="H449" s="5" t="n"/>
    </row>
    <row r="450">
      <c r="A450" s="5" t="n"/>
      <c r="B450" s="5" t="n"/>
      <c r="C450" s="5" t="n"/>
      <c r="D450" s="6">
        <f>IF(C450="","",IFERROR(VLOOKUP(C450,Tipos!$A$6:$B$30,2,FALSE),""))</f>
        <v/>
      </c>
      <c r="E450" s="7" t="n"/>
      <c r="F450" s="8">
        <f>IF(E450="","",EDATE(E450,12))</f>
        <v/>
      </c>
      <c r="G450" s="9">
        <f>IF(A450="","",IF(F450="","Sin pagar",IF(F450&lt;TODAY(),"Vencido",IF(F450-TODAY()&lt;=30,"Vence pronto","Al día"))))</f>
        <v/>
      </c>
      <c r="H450" s="5" t="n"/>
    </row>
    <row r="451">
      <c r="A451" s="5" t="n"/>
      <c r="B451" s="5" t="n"/>
      <c r="C451" s="5" t="n"/>
      <c r="D451" s="6">
        <f>IF(C451="","",IFERROR(VLOOKUP(C451,Tipos!$A$6:$B$30,2,FALSE),""))</f>
        <v/>
      </c>
      <c r="E451" s="7" t="n"/>
      <c r="F451" s="8">
        <f>IF(E451="","",EDATE(E451,12))</f>
        <v/>
      </c>
      <c r="G451" s="9">
        <f>IF(A451="","",IF(F451="","Sin pagar",IF(F451&lt;TODAY(),"Vencido",IF(F451-TODAY()&lt;=30,"Vence pronto","Al día"))))</f>
        <v/>
      </c>
      <c r="H451" s="5" t="n"/>
    </row>
    <row r="452">
      <c r="A452" s="5" t="n"/>
      <c r="B452" s="5" t="n"/>
      <c r="C452" s="5" t="n"/>
      <c r="D452" s="6">
        <f>IF(C452="","",IFERROR(VLOOKUP(C452,Tipos!$A$6:$B$30,2,FALSE),""))</f>
        <v/>
      </c>
      <c r="E452" s="7" t="n"/>
      <c r="F452" s="8">
        <f>IF(E452="","",EDATE(E452,12))</f>
        <v/>
      </c>
      <c r="G452" s="9">
        <f>IF(A452="","",IF(F452="","Sin pagar",IF(F452&lt;TODAY(),"Vencido",IF(F452-TODAY()&lt;=30,"Vence pronto","Al día"))))</f>
        <v/>
      </c>
      <c r="H452" s="5" t="n"/>
    </row>
    <row r="453">
      <c r="A453" s="5" t="n"/>
      <c r="B453" s="5" t="n"/>
      <c r="C453" s="5" t="n"/>
      <c r="D453" s="6">
        <f>IF(C453="","",IFERROR(VLOOKUP(C453,Tipos!$A$6:$B$30,2,FALSE),""))</f>
        <v/>
      </c>
      <c r="E453" s="7" t="n"/>
      <c r="F453" s="8">
        <f>IF(E453="","",EDATE(E453,12))</f>
        <v/>
      </c>
      <c r="G453" s="9">
        <f>IF(A453="","",IF(F453="","Sin pagar",IF(F453&lt;TODAY(),"Vencido",IF(F453-TODAY()&lt;=30,"Vence pronto","Al día"))))</f>
        <v/>
      </c>
      <c r="H453" s="5" t="n"/>
    </row>
    <row r="454">
      <c r="A454" s="5" t="n"/>
      <c r="B454" s="5" t="n"/>
      <c r="C454" s="5" t="n"/>
      <c r="D454" s="6">
        <f>IF(C454="","",IFERROR(VLOOKUP(C454,Tipos!$A$6:$B$30,2,FALSE),""))</f>
        <v/>
      </c>
      <c r="E454" s="7" t="n"/>
      <c r="F454" s="8">
        <f>IF(E454="","",EDATE(E454,12))</f>
        <v/>
      </c>
      <c r="G454" s="9">
        <f>IF(A454="","",IF(F454="","Sin pagar",IF(F454&lt;TODAY(),"Vencido",IF(F454-TODAY()&lt;=30,"Vence pronto","Al día"))))</f>
        <v/>
      </c>
      <c r="H454" s="5" t="n"/>
    </row>
    <row r="455">
      <c r="A455" s="5" t="n"/>
      <c r="B455" s="5" t="n"/>
      <c r="C455" s="5" t="n"/>
      <c r="D455" s="6">
        <f>IF(C455="","",IFERROR(VLOOKUP(C455,Tipos!$A$6:$B$30,2,FALSE),""))</f>
        <v/>
      </c>
      <c r="E455" s="7" t="n"/>
      <c r="F455" s="8">
        <f>IF(E455="","",EDATE(E455,12))</f>
        <v/>
      </c>
      <c r="G455" s="9">
        <f>IF(A455="","",IF(F455="","Sin pagar",IF(F455&lt;TODAY(),"Vencido",IF(F455-TODAY()&lt;=30,"Vence pronto","Al día"))))</f>
        <v/>
      </c>
      <c r="H455" s="5" t="n"/>
    </row>
    <row r="456">
      <c r="A456" s="5" t="n"/>
      <c r="B456" s="5" t="n"/>
      <c r="C456" s="5" t="n"/>
      <c r="D456" s="6">
        <f>IF(C456="","",IFERROR(VLOOKUP(C456,Tipos!$A$6:$B$30,2,FALSE),""))</f>
        <v/>
      </c>
      <c r="E456" s="7" t="n"/>
      <c r="F456" s="8">
        <f>IF(E456="","",EDATE(E456,12))</f>
        <v/>
      </c>
      <c r="G456" s="9">
        <f>IF(A456="","",IF(F456="","Sin pagar",IF(F456&lt;TODAY(),"Vencido",IF(F456-TODAY()&lt;=30,"Vence pronto","Al día"))))</f>
        <v/>
      </c>
      <c r="H456" s="5" t="n"/>
    </row>
    <row r="457">
      <c r="A457" s="5" t="n"/>
      <c r="B457" s="5" t="n"/>
      <c r="C457" s="5" t="n"/>
      <c r="D457" s="6">
        <f>IF(C457="","",IFERROR(VLOOKUP(C457,Tipos!$A$6:$B$30,2,FALSE),""))</f>
        <v/>
      </c>
      <c r="E457" s="7" t="n"/>
      <c r="F457" s="8">
        <f>IF(E457="","",EDATE(E457,12))</f>
        <v/>
      </c>
      <c r="G457" s="9">
        <f>IF(A457="","",IF(F457="","Sin pagar",IF(F457&lt;TODAY(),"Vencido",IF(F457-TODAY()&lt;=30,"Vence pronto","Al día"))))</f>
        <v/>
      </c>
      <c r="H457" s="5" t="n"/>
    </row>
    <row r="458">
      <c r="A458" s="5" t="n"/>
      <c r="B458" s="5" t="n"/>
      <c r="C458" s="5" t="n"/>
      <c r="D458" s="6">
        <f>IF(C458="","",IFERROR(VLOOKUP(C458,Tipos!$A$6:$B$30,2,FALSE),""))</f>
        <v/>
      </c>
      <c r="E458" s="7" t="n"/>
      <c r="F458" s="8">
        <f>IF(E458="","",EDATE(E458,12))</f>
        <v/>
      </c>
      <c r="G458" s="9">
        <f>IF(A458="","",IF(F458="","Sin pagar",IF(F458&lt;TODAY(),"Vencido",IF(F458-TODAY()&lt;=30,"Vence pronto","Al día"))))</f>
        <v/>
      </c>
      <c r="H458" s="5" t="n"/>
    </row>
    <row r="459">
      <c r="A459" s="5" t="n"/>
      <c r="B459" s="5" t="n"/>
      <c r="C459" s="5" t="n"/>
      <c r="D459" s="6">
        <f>IF(C459="","",IFERROR(VLOOKUP(C459,Tipos!$A$6:$B$30,2,FALSE),""))</f>
        <v/>
      </c>
      <c r="E459" s="7" t="n"/>
      <c r="F459" s="8">
        <f>IF(E459="","",EDATE(E459,12))</f>
        <v/>
      </c>
      <c r="G459" s="9">
        <f>IF(A459="","",IF(F459="","Sin pagar",IF(F459&lt;TODAY(),"Vencido",IF(F459-TODAY()&lt;=30,"Vence pronto","Al día"))))</f>
        <v/>
      </c>
      <c r="H459" s="5" t="n"/>
    </row>
    <row r="460">
      <c r="A460" s="5" t="n"/>
      <c r="B460" s="5" t="n"/>
      <c r="C460" s="5" t="n"/>
      <c r="D460" s="6">
        <f>IF(C460="","",IFERROR(VLOOKUP(C460,Tipos!$A$6:$B$30,2,FALSE),""))</f>
        <v/>
      </c>
      <c r="E460" s="7" t="n"/>
      <c r="F460" s="8">
        <f>IF(E460="","",EDATE(E460,12))</f>
        <v/>
      </c>
      <c r="G460" s="9">
        <f>IF(A460="","",IF(F460="","Sin pagar",IF(F460&lt;TODAY(),"Vencido",IF(F460-TODAY()&lt;=30,"Vence pronto","Al día"))))</f>
        <v/>
      </c>
      <c r="H460" s="5" t="n"/>
    </row>
    <row r="461">
      <c r="A461" s="5" t="n"/>
      <c r="B461" s="5" t="n"/>
      <c r="C461" s="5" t="n"/>
      <c r="D461" s="6">
        <f>IF(C461="","",IFERROR(VLOOKUP(C461,Tipos!$A$6:$B$30,2,FALSE),""))</f>
        <v/>
      </c>
      <c r="E461" s="7" t="n"/>
      <c r="F461" s="8">
        <f>IF(E461="","",EDATE(E461,12))</f>
        <v/>
      </c>
      <c r="G461" s="9">
        <f>IF(A461="","",IF(F461="","Sin pagar",IF(F461&lt;TODAY(),"Vencido",IF(F461-TODAY()&lt;=30,"Vence pronto","Al día"))))</f>
        <v/>
      </c>
      <c r="H461" s="5" t="n"/>
    </row>
    <row r="462">
      <c r="A462" s="5" t="n"/>
      <c r="B462" s="5" t="n"/>
      <c r="C462" s="5" t="n"/>
      <c r="D462" s="6">
        <f>IF(C462="","",IFERROR(VLOOKUP(C462,Tipos!$A$6:$B$30,2,FALSE),""))</f>
        <v/>
      </c>
      <c r="E462" s="7" t="n"/>
      <c r="F462" s="8">
        <f>IF(E462="","",EDATE(E462,12))</f>
        <v/>
      </c>
      <c r="G462" s="9">
        <f>IF(A462="","",IF(F462="","Sin pagar",IF(F462&lt;TODAY(),"Vencido",IF(F462-TODAY()&lt;=30,"Vence pronto","Al día"))))</f>
        <v/>
      </c>
      <c r="H462" s="5" t="n"/>
    </row>
    <row r="463">
      <c r="A463" s="5" t="n"/>
      <c r="B463" s="5" t="n"/>
      <c r="C463" s="5" t="n"/>
      <c r="D463" s="6">
        <f>IF(C463="","",IFERROR(VLOOKUP(C463,Tipos!$A$6:$B$30,2,FALSE),""))</f>
        <v/>
      </c>
      <c r="E463" s="7" t="n"/>
      <c r="F463" s="8">
        <f>IF(E463="","",EDATE(E463,12))</f>
        <v/>
      </c>
      <c r="G463" s="9">
        <f>IF(A463="","",IF(F463="","Sin pagar",IF(F463&lt;TODAY(),"Vencido",IF(F463-TODAY()&lt;=30,"Vence pronto","Al día"))))</f>
        <v/>
      </c>
      <c r="H463" s="5" t="n"/>
    </row>
    <row r="464">
      <c r="A464" s="5" t="n"/>
      <c r="B464" s="5" t="n"/>
      <c r="C464" s="5" t="n"/>
      <c r="D464" s="6">
        <f>IF(C464="","",IFERROR(VLOOKUP(C464,Tipos!$A$6:$B$30,2,FALSE),""))</f>
        <v/>
      </c>
      <c r="E464" s="7" t="n"/>
      <c r="F464" s="8">
        <f>IF(E464="","",EDATE(E464,12))</f>
        <v/>
      </c>
      <c r="G464" s="9">
        <f>IF(A464="","",IF(F464="","Sin pagar",IF(F464&lt;TODAY(),"Vencido",IF(F464-TODAY()&lt;=30,"Vence pronto","Al día"))))</f>
        <v/>
      </c>
      <c r="H464" s="5" t="n"/>
    </row>
    <row r="465">
      <c r="A465" s="5" t="n"/>
      <c r="B465" s="5" t="n"/>
      <c r="C465" s="5" t="n"/>
      <c r="D465" s="6">
        <f>IF(C465="","",IFERROR(VLOOKUP(C465,Tipos!$A$6:$B$30,2,FALSE),""))</f>
        <v/>
      </c>
      <c r="E465" s="7" t="n"/>
      <c r="F465" s="8">
        <f>IF(E465="","",EDATE(E465,12))</f>
        <v/>
      </c>
      <c r="G465" s="9">
        <f>IF(A465="","",IF(F465="","Sin pagar",IF(F465&lt;TODAY(),"Vencido",IF(F465-TODAY()&lt;=30,"Vence pronto","Al día"))))</f>
        <v/>
      </c>
      <c r="H465" s="5" t="n"/>
    </row>
    <row r="466">
      <c r="A466" s="5" t="n"/>
      <c r="B466" s="5" t="n"/>
      <c r="C466" s="5" t="n"/>
      <c r="D466" s="6">
        <f>IF(C466="","",IFERROR(VLOOKUP(C466,Tipos!$A$6:$B$30,2,FALSE),""))</f>
        <v/>
      </c>
      <c r="E466" s="7" t="n"/>
      <c r="F466" s="8">
        <f>IF(E466="","",EDATE(E466,12))</f>
        <v/>
      </c>
      <c r="G466" s="9">
        <f>IF(A466="","",IF(F466="","Sin pagar",IF(F466&lt;TODAY(),"Vencido",IF(F466-TODAY()&lt;=30,"Vence pronto","Al día"))))</f>
        <v/>
      </c>
      <c r="H466" s="5" t="n"/>
    </row>
    <row r="467">
      <c r="A467" s="5" t="n"/>
      <c r="B467" s="5" t="n"/>
      <c r="C467" s="5" t="n"/>
      <c r="D467" s="6">
        <f>IF(C467="","",IFERROR(VLOOKUP(C467,Tipos!$A$6:$B$30,2,FALSE),""))</f>
        <v/>
      </c>
      <c r="E467" s="7" t="n"/>
      <c r="F467" s="8">
        <f>IF(E467="","",EDATE(E467,12))</f>
        <v/>
      </c>
      <c r="G467" s="9">
        <f>IF(A467="","",IF(F467="","Sin pagar",IF(F467&lt;TODAY(),"Vencido",IF(F467-TODAY()&lt;=30,"Vence pronto","Al día"))))</f>
        <v/>
      </c>
      <c r="H467" s="5" t="n"/>
    </row>
    <row r="468">
      <c r="A468" s="5" t="n"/>
      <c r="B468" s="5" t="n"/>
      <c r="C468" s="5" t="n"/>
      <c r="D468" s="6">
        <f>IF(C468="","",IFERROR(VLOOKUP(C468,Tipos!$A$6:$B$30,2,FALSE),""))</f>
        <v/>
      </c>
      <c r="E468" s="7" t="n"/>
      <c r="F468" s="8">
        <f>IF(E468="","",EDATE(E468,12))</f>
        <v/>
      </c>
      <c r="G468" s="9">
        <f>IF(A468="","",IF(F468="","Sin pagar",IF(F468&lt;TODAY(),"Vencido",IF(F468-TODAY()&lt;=30,"Vence pronto","Al día"))))</f>
        <v/>
      </c>
      <c r="H468" s="5" t="n"/>
    </row>
    <row r="469">
      <c r="A469" s="5" t="n"/>
      <c r="B469" s="5" t="n"/>
      <c r="C469" s="5" t="n"/>
      <c r="D469" s="6">
        <f>IF(C469="","",IFERROR(VLOOKUP(C469,Tipos!$A$6:$B$30,2,FALSE),""))</f>
        <v/>
      </c>
      <c r="E469" s="7" t="n"/>
      <c r="F469" s="8">
        <f>IF(E469="","",EDATE(E469,12))</f>
        <v/>
      </c>
      <c r="G469" s="9">
        <f>IF(A469="","",IF(F469="","Sin pagar",IF(F469&lt;TODAY(),"Vencido",IF(F469-TODAY()&lt;=30,"Vence pronto","Al día"))))</f>
        <v/>
      </c>
      <c r="H469" s="5" t="n"/>
    </row>
    <row r="470">
      <c r="A470" s="5" t="n"/>
      <c r="B470" s="5" t="n"/>
      <c r="C470" s="5" t="n"/>
      <c r="D470" s="6">
        <f>IF(C470="","",IFERROR(VLOOKUP(C470,Tipos!$A$6:$B$30,2,FALSE),""))</f>
        <v/>
      </c>
      <c r="E470" s="7" t="n"/>
      <c r="F470" s="8">
        <f>IF(E470="","",EDATE(E470,12))</f>
        <v/>
      </c>
      <c r="G470" s="9">
        <f>IF(A470="","",IF(F470="","Sin pagar",IF(F470&lt;TODAY(),"Vencido",IF(F470-TODAY()&lt;=30,"Vence pronto","Al día"))))</f>
        <v/>
      </c>
      <c r="H470" s="5" t="n"/>
    </row>
    <row r="471">
      <c r="A471" s="5" t="n"/>
      <c r="B471" s="5" t="n"/>
      <c r="C471" s="5" t="n"/>
      <c r="D471" s="6">
        <f>IF(C471="","",IFERROR(VLOOKUP(C471,Tipos!$A$6:$B$30,2,FALSE),""))</f>
        <v/>
      </c>
      <c r="E471" s="7" t="n"/>
      <c r="F471" s="8">
        <f>IF(E471="","",EDATE(E471,12))</f>
        <v/>
      </c>
      <c r="G471" s="9">
        <f>IF(A471="","",IF(F471="","Sin pagar",IF(F471&lt;TODAY(),"Vencido",IF(F471-TODAY()&lt;=30,"Vence pronto","Al día"))))</f>
        <v/>
      </c>
      <c r="H471" s="5" t="n"/>
    </row>
    <row r="472">
      <c r="A472" s="5" t="n"/>
      <c r="B472" s="5" t="n"/>
      <c r="C472" s="5" t="n"/>
      <c r="D472" s="6">
        <f>IF(C472="","",IFERROR(VLOOKUP(C472,Tipos!$A$6:$B$30,2,FALSE),""))</f>
        <v/>
      </c>
      <c r="E472" s="7" t="n"/>
      <c r="F472" s="8">
        <f>IF(E472="","",EDATE(E472,12))</f>
        <v/>
      </c>
      <c r="G472" s="9">
        <f>IF(A472="","",IF(F472="","Sin pagar",IF(F472&lt;TODAY(),"Vencido",IF(F472-TODAY()&lt;=30,"Vence pronto","Al día"))))</f>
        <v/>
      </c>
      <c r="H472" s="5" t="n"/>
    </row>
    <row r="473">
      <c r="A473" s="5" t="n"/>
      <c r="B473" s="5" t="n"/>
      <c r="C473" s="5" t="n"/>
      <c r="D473" s="6">
        <f>IF(C473="","",IFERROR(VLOOKUP(C473,Tipos!$A$6:$B$30,2,FALSE),""))</f>
        <v/>
      </c>
      <c r="E473" s="7" t="n"/>
      <c r="F473" s="8">
        <f>IF(E473="","",EDATE(E473,12))</f>
        <v/>
      </c>
      <c r="G473" s="9">
        <f>IF(A473="","",IF(F473="","Sin pagar",IF(F473&lt;TODAY(),"Vencido",IF(F473-TODAY()&lt;=30,"Vence pronto","Al día"))))</f>
        <v/>
      </c>
      <c r="H473" s="5" t="n"/>
    </row>
    <row r="474">
      <c r="A474" s="5" t="n"/>
      <c r="B474" s="5" t="n"/>
      <c r="C474" s="5" t="n"/>
      <c r="D474" s="6">
        <f>IF(C474="","",IFERROR(VLOOKUP(C474,Tipos!$A$6:$B$30,2,FALSE),""))</f>
        <v/>
      </c>
      <c r="E474" s="7" t="n"/>
      <c r="F474" s="8">
        <f>IF(E474="","",EDATE(E474,12))</f>
        <v/>
      </c>
      <c r="G474" s="9">
        <f>IF(A474="","",IF(F474="","Sin pagar",IF(F474&lt;TODAY(),"Vencido",IF(F474-TODAY()&lt;=30,"Vence pronto","Al día"))))</f>
        <v/>
      </c>
      <c r="H474" s="5" t="n"/>
    </row>
    <row r="475">
      <c r="A475" s="5" t="n"/>
      <c r="B475" s="5" t="n"/>
      <c r="C475" s="5" t="n"/>
      <c r="D475" s="6">
        <f>IF(C475="","",IFERROR(VLOOKUP(C475,Tipos!$A$6:$B$30,2,FALSE),""))</f>
        <v/>
      </c>
      <c r="E475" s="7" t="n"/>
      <c r="F475" s="8">
        <f>IF(E475="","",EDATE(E475,12))</f>
        <v/>
      </c>
      <c r="G475" s="9">
        <f>IF(A475="","",IF(F475="","Sin pagar",IF(F475&lt;TODAY(),"Vencido",IF(F475-TODAY()&lt;=30,"Vence pronto","Al día"))))</f>
        <v/>
      </c>
      <c r="H475" s="5" t="n"/>
    </row>
    <row r="476">
      <c r="A476" s="5" t="n"/>
      <c r="B476" s="5" t="n"/>
      <c r="C476" s="5" t="n"/>
      <c r="D476" s="6">
        <f>IF(C476="","",IFERROR(VLOOKUP(C476,Tipos!$A$6:$B$30,2,FALSE),""))</f>
        <v/>
      </c>
      <c r="E476" s="7" t="n"/>
      <c r="F476" s="8">
        <f>IF(E476="","",EDATE(E476,12))</f>
        <v/>
      </c>
      <c r="G476" s="9">
        <f>IF(A476="","",IF(F476="","Sin pagar",IF(F476&lt;TODAY(),"Vencido",IF(F476-TODAY()&lt;=30,"Vence pronto","Al día"))))</f>
        <v/>
      </c>
      <c r="H476" s="5" t="n"/>
    </row>
    <row r="477">
      <c r="A477" s="5" t="n"/>
      <c r="B477" s="5" t="n"/>
      <c r="C477" s="5" t="n"/>
      <c r="D477" s="6">
        <f>IF(C477="","",IFERROR(VLOOKUP(C477,Tipos!$A$6:$B$30,2,FALSE),""))</f>
        <v/>
      </c>
      <c r="E477" s="7" t="n"/>
      <c r="F477" s="8">
        <f>IF(E477="","",EDATE(E477,12))</f>
        <v/>
      </c>
      <c r="G477" s="9">
        <f>IF(A477="","",IF(F477="","Sin pagar",IF(F477&lt;TODAY(),"Vencido",IF(F477-TODAY()&lt;=30,"Vence pronto","Al día"))))</f>
        <v/>
      </c>
      <c r="H477" s="5" t="n"/>
    </row>
    <row r="478">
      <c r="A478" s="5" t="n"/>
      <c r="B478" s="5" t="n"/>
      <c r="C478" s="5" t="n"/>
      <c r="D478" s="6">
        <f>IF(C478="","",IFERROR(VLOOKUP(C478,Tipos!$A$6:$B$30,2,FALSE),""))</f>
        <v/>
      </c>
      <c r="E478" s="7" t="n"/>
      <c r="F478" s="8">
        <f>IF(E478="","",EDATE(E478,12))</f>
        <v/>
      </c>
      <c r="G478" s="9">
        <f>IF(A478="","",IF(F478="","Sin pagar",IF(F478&lt;TODAY(),"Vencido",IF(F478-TODAY()&lt;=30,"Vence pronto","Al día"))))</f>
        <v/>
      </c>
      <c r="H478" s="5" t="n"/>
    </row>
    <row r="479">
      <c r="A479" s="5" t="n"/>
      <c r="B479" s="5" t="n"/>
      <c r="C479" s="5" t="n"/>
      <c r="D479" s="6">
        <f>IF(C479="","",IFERROR(VLOOKUP(C479,Tipos!$A$6:$B$30,2,FALSE),""))</f>
        <v/>
      </c>
      <c r="E479" s="7" t="n"/>
      <c r="F479" s="8">
        <f>IF(E479="","",EDATE(E479,12))</f>
        <v/>
      </c>
      <c r="G479" s="9">
        <f>IF(A479="","",IF(F479="","Sin pagar",IF(F479&lt;TODAY(),"Vencido",IF(F479-TODAY()&lt;=30,"Vence pronto","Al día"))))</f>
        <v/>
      </c>
      <c r="H479" s="5" t="n"/>
    </row>
    <row r="480">
      <c r="A480" s="5" t="n"/>
      <c r="B480" s="5" t="n"/>
      <c r="C480" s="5" t="n"/>
      <c r="D480" s="6">
        <f>IF(C480="","",IFERROR(VLOOKUP(C480,Tipos!$A$6:$B$30,2,FALSE),""))</f>
        <v/>
      </c>
      <c r="E480" s="7" t="n"/>
      <c r="F480" s="8">
        <f>IF(E480="","",EDATE(E480,12))</f>
        <v/>
      </c>
      <c r="G480" s="9">
        <f>IF(A480="","",IF(F480="","Sin pagar",IF(F480&lt;TODAY(),"Vencido",IF(F480-TODAY()&lt;=30,"Vence pronto","Al día"))))</f>
        <v/>
      </c>
      <c r="H480" s="5" t="n"/>
    </row>
    <row r="481">
      <c r="A481" s="5" t="n"/>
      <c r="B481" s="5" t="n"/>
      <c r="C481" s="5" t="n"/>
      <c r="D481" s="6">
        <f>IF(C481="","",IFERROR(VLOOKUP(C481,Tipos!$A$6:$B$30,2,FALSE),""))</f>
        <v/>
      </c>
      <c r="E481" s="7" t="n"/>
      <c r="F481" s="8">
        <f>IF(E481="","",EDATE(E481,12))</f>
        <v/>
      </c>
      <c r="G481" s="9">
        <f>IF(A481="","",IF(F481="","Sin pagar",IF(F481&lt;TODAY(),"Vencido",IF(F481-TODAY()&lt;=30,"Vence pronto","Al día"))))</f>
        <v/>
      </c>
      <c r="H481" s="5" t="n"/>
    </row>
    <row r="482">
      <c r="A482" s="5" t="n"/>
      <c r="B482" s="5" t="n"/>
      <c r="C482" s="5" t="n"/>
      <c r="D482" s="6">
        <f>IF(C482="","",IFERROR(VLOOKUP(C482,Tipos!$A$6:$B$30,2,FALSE),""))</f>
        <v/>
      </c>
      <c r="E482" s="7" t="n"/>
      <c r="F482" s="8">
        <f>IF(E482="","",EDATE(E482,12))</f>
        <v/>
      </c>
      <c r="G482" s="9">
        <f>IF(A482="","",IF(F482="","Sin pagar",IF(F482&lt;TODAY(),"Vencido",IF(F482-TODAY()&lt;=30,"Vence pronto","Al día"))))</f>
        <v/>
      </c>
      <c r="H482" s="5" t="n"/>
    </row>
    <row r="483">
      <c r="A483" s="5" t="n"/>
      <c r="B483" s="5" t="n"/>
      <c r="C483" s="5" t="n"/>
      <c r="D483" s="6">
        <f>IF(C483="","",IFERROR(VLOOKUP(C483,Tipos!$A$6:$B$30,2,FALSE),""))</f>
        <v/>
      </c>
      <c r="E483" s="7" t="n"/>
      <c r="F483" s="8">
        <f>IF(E483="","",EDATE(E483,12))</f>
        <v/>
      </c>
      <c r="G483" s="9">
        <f>IF(A483="","",IF(F483="","Sin pagar",IF(F483&lt;TODAY(),"Vencido",IF(F483-TODAY()&lt;=30,"Vence pronto","Al día"))))</f>
        <v/>
      </c>
      <c r="H483" s="5" t="n"/>
    </row>
    <row r="484">
      <c r="A484" s="5" t="n"/>
      <c r="B484" s="5" t="n"/>
      <c r="C484" s="5" t="n"/>
      <c r="D484" s="6">
        <f>IF(C484="","",IFERROR(VLOOKUP(C484,Tipos!$A$6:$B$30,2,FALSE),""))</f>
        <v/>
      </c>
      <c r="E484" s="7" t="n"/>
      <c r="F484" s="8">
        <f>IF(E484="","",EDATE(E484,12))</f>
        <v/>
      </c>
      <c r="G484" s="9">
        <f>IF(A484="","",IF(F484="","Sin pagar",IF(F484&lt;TODAY(),"Vencido",IF(F484-TODAY()&lt;=30,"Vence pronto","Al día"))))</f>
        <v/>
      </c>
      <c r="H484" s="5" t="n"/>
    </row>
    <row r="485">
      <c r="A485" s="5" t="n"/>
      <c r="B485" s="5" t="n"/>
      <c r="C485" s="5" t="n"/>
      <c r="D485" s="6">
        <f>IF(C485="","",IFERROR(VLOOKUP(C485,Tipos!$A$6:$B$30,2,FALSE),""))</f>
        <v/>
      </c>
      <c r="E485" s="7" t="n"/>
      <c r="F485" s="8">
        <f>IF(E485="","",EDATE(E485,12))</f>
        <v/>
      </c>
      <c r="G485" s="9">
        <f>IF(A485="","",IF(F485="","Sin pagar",IF(F485&lt;TODAY(),"Vencido",IF(F485-TODAY()&lt;=30,"Vence pronto","Al día"))))</f>
        <v/>
      </c>
      <c r="H485" s="5" t="n"/>
    </row>
    <row r="486">
      <c r="A486" s="5" t="n"/>
      <c r="B486" s="5" t="n"/>
      <c r="C486" s="5" t="n"/>
      <c r="D486" s="6">
        <f>IF(C486="","",IFERROR(VLOOKUP(C486,Tipos!$A$6:$B$30,2,FALSE),""))</f>
        <v/>
      </c>
      <c r="E486" s="7" t="n"/>
      <c r="F486" s="8">
        <f>IF(E486="","",EDATE(E486,12))</f>
        <v/>
      </c>
      <c r="G486" s="9">
        <f>IF(A486="","",IF(F486="","Sin pagar",IF(F486&lt;TODAY(),"Vencido",IF(F486-TODAY()&lt;=30,"Vence pronto","Al día"))))</f>
        <v/>
      </c>
      <c r="H486" s="5" t="n"/>
    </row>
    <row r="487">
      <c r="A487" s="5" t="n"/>
      <c r="B487" s="5" t="n"/>
      <c r="C487" s="5" t="n"/>
      <c r="D487" s="6">
        <f>IF(C487="","",IFERROR(VLOOKUP(C487,Tipos!$A$6:$B$30,2,FALSE),""))</f>
        <v/>
      </c>
      <c r="E487" s="7" t="n"/>
      <c r="F487" s="8">
        <f>IF(E487="","",EDATE(E487,12))</f>
        <v/>
      </c>
      <c r="G487" s="9">
        <f>IF(A487="","",IF(F487="","Sin pagar",IF(F487&lt;TODAY(),"Vencido",IF(F487-TODAY()&lt;=30,"Vence pronto","Al día"))))</f>
        <v/>
      </c>
      <c r="H487" s="5" t="n"/>
    </row>
    <row r="488">
      <c r="A488" s="5" t="n"/>
      <c r="B488" s="5" t="n"/>
      <c r="C488" s="5" t="n"/>
      <c r="D488" s="6">
        <f>IF(C488="","",IFERROR(VLOOKUP(C488,Tipos!$A$6:$B$30,2,FALSE),""))</f>
        <v/>
      </c>
      <c r="E488" s="7" t="n"/>
      <c r="F488" s="8">
        <f>IF(E488="","",EDATE(E488,12))</f>
        <v/>
      </c>
      <c r="G488" s="9">
        <f>IF(A488="","",IF(F488="","Sin pagar",IF(F488&lt;TODAY(),"Vencido",IF(F488-TODAY()&lt;=30,"Vence pronto","Al día"))))</f>
        <v/>
      </c>
      <c r="H488" s="5" t="n"/>
    </row>
    <row r="489">
      <c r="A489" s="5" t="n"/>
      <c r="B489" s="5" t="n"/>
      <c r="C489" s="5" t="n"/>
      <c r="D489" s="6">
        <f>IF(C489="","",IFERROR(VLOOKUP(C489,Tipos!$A$6:$B$30,2,FALSE),""))</f>
        <v/>
      </c>
      <c r="E489" s="7" t="n"/>
      <c r="F489" s="8">
        <f>IF(E489="","",EDATE(E489,12))</f>
        <v/>
      </c>
      <c r="G489" s="9">
        <f>IF(A489="","",IF(F489="","Sin pagar",IF(F489&lt;TODAY(),"Vencido",IF(F489-TODAY()&lt;=30,"Vence pronto","Al día"))))</f>
        <v/>
      </c>
      <c r="H489" s="5" t="n"/>
    </row>
    <row r="490">
      <c r="A490" s="5" t="n"/>
      <c r="B490" s="5" t="n"/>
      <c r="C490" s="5" t="n"/>
      <c r="D490" s="6">
        <f>IF(C490="","",IFERROR(VLOOKUP(C490,Tipos!$A$6:$B$30,2,FALSE),""))</f>
        <v/>
      </c>
      <c r="E490" s="7" t="n"/>
      <c r="F490" s="8">
        <f>IF(E490="","",EDATE(E490,12))</f>
        <v/>
      </c>
      <c r="G490" s="9">
        <f>IF(A490="","",IF(F490="","Sin pagar",IF(F490&lt;TODAY(),"Vencido",IF(F490-TODAY()&lt;=30,"Vence pronto","Al día"))))</f>
        <v/>
      </c>
      <c r="H490" s="5" t="n"/>
    </row>
    <row r="491">
      <c r="A491" s="5" t="n"/>
      <c r="B491" s="5" t="n"/>
      <c r="C491" s="5" t="n"/>
      <c r="D491" s="6">
        <f>IF(C491="","",IFERROR(VLOOKUP(C491,Tipos!$A$6:$B$30,2,FALSE),""))</f>
        <v/>
      </c>
      <c r="E491" s="7" t="n"/>
      <c r="F491" s="8">
        <f>IF(E491="","",EDATE(E491,12))</f>
        <v/>
      </c>
      <c r="G491" s="9">
        <f>IF(A491="","",IF(F491="","Sin pagar",IF(F491&lt;TODAY(),"Vencido",IF(F491-TODAY()&lt;=30,"Vence pronto","Al día"))))</f>
        <v/>
      </c>
      <c r="H491" s="5" t="n"/>
    </row>
    <row r="492">
      <c r="A492" s="5" t="n"/>
      <c r="B492" s="5" t="n"/>
      <c r="C492" s="5" t="n"/>
      <c r="D492" s="6">
        <f>IF(C492="","",IFERROR(VLOOKUP(C492,Tipos!$A$6:$B$30,2,FALSE),""))</f>
        <v/>
      </c>
      <c r="E492" s="7" t="n"/>
      <c r="F492" s="8">
        <f>IF(E492="","",EDATE(E492,12))</f>
        <v/>
      </c>
      <c r="G492" s="9">
        <f>IF(A492="","",IF(F492="","Sin pagar",IF(F492&lt;TODAY(),"Vencido",IF(F492-TODAY()&lt;=30,"Vence pronto","Al día"))))</f>
        <v/>
      </c>
      <c r="H492" s="5" t="n"/>
    </row>
    <row r="493">
      <c r="A493" s="5" t="n"/>
      <c r="B493" s="5" t="n"/>
      <c r="C493" s="5" t="n"/>
      <c r="D493" s="6">
        <f>IF(C493="","",IFERROR(VLOOKUP(C493,Tipos!$A$6:$B$30,2,FALSE),""))</f>
        <v/>
      </c>
      <c r="E493" s="7" t="n"/>
      <c r="F493" s="8">
        <f>IF(E493="","",EDATE(E493,12))</f>
        <v/>
      </c>
      <c r="G493" s="9">
        <f>IF(A493="","",IF(F493="","Sin pagar",IF(F493&lt;TODAY(),"Vencido",IF(F493-TODAY()&lt;=30,"Vence pronto","Al día"))))</f>
        <v/>
      </c>
      <c r="H493" s="5" t="n"/>
    </row>
    <row r="494">
      <c r="A494" s="5" t="n"/>
      <c r="B494" s="5" t="n"/>
      <c r="C494" s="5" t="n"/>
      <c r="D494" s="6">
        <f>IF(C494="","",IFERROR(VLOOKUP(C494,Tipos!$A$6:$B$30,2,FALSE),""))</f>
        <v/>
      </c>
      <c r="E494" s="7" t="n"/>
      <c r="F494" s="8">
        <f>IF(E494="","",EDATE(E494,12))</f>
        <v/>
      </c>
      <c r="G494" s="9">
        <f>IF(A494="","",IF(F494="","Sin pagar",IF(F494&lt;TODAY(),"Vencido",IF(F494-TODAY()&lt;=30,"Vence pronto","Al día"))))</f>
        <v/>
      </c>
      <c r="H494" s="5" t="n"/>
    </row>
    <row r="495">
      <c r="A495" s="5" t="n"/>
      <c r="B495" s="5" t="n"/>
      <c r="C495" s="5" t="n"/>
      <c r="D495" s="6">
        <f>IF(C495="","",IFERROR(VLOOKUP(C495,Tipos!$A$6:$B$30,2,FALSE),""))</f>
        <v/>
      </c>
      <c r="E495" s="7" t="n"/>
      <c r="F495" s="8">
        <f>IF(E495="","",EDATE(E495,12))</f>
        <v/>
      </c>
      <c r="G495" s="9">
        <f>IF(A495="","",IF(F495="","Sin pagar",IF(F495&lt;TODAY(),"Vencido",IF(F495-TODAY()&lt;=30,"Vence pronto","Al día"))))</f>
        <v/>
      </c>
      <c r="H495" s="5" t="n"/>
    </row>
    <row r="496">
      <c r="A496" s="5" t="n"/>
      <c r="B496" s="5" t="n"/>
      <c r="C496" s="5" t="n"/>
      <c r="D496" s="6">
        <f>IF(C496="","",IFERROR(VLOOKUP(C496,Tipos!$A$6:$B$30,2,FALSE),""))</f>
        <v/>
      </c>
      <c r="E496" s="7" t="n"/>
      <c r="F496" s="8">
        <f>IF(E496="","",EDATE(E496,12))</f>
        <v/>
      </c>
      <c r="G496" s="9">
        <f>IF(A496="","",IF(F496="","Sin pagar",IF(F496&lt;TODAY(),"Vencido",IF(F496-TODAY()&lt;=30,"Vence pronto","Al día"))))</f>
        <v/>
      </c>
      <c r="H496" s="5" t="n"/>
    </row>
    <row r="497">
      <c r="A497" s="5" t="n"/>
      <c r="B497" s="5" t="n"/>
      <c r="C497" s="5" t="n"/>
      <c r="D497" s="6">
        <f>IF(C497="","",IFERROR(VLOOKUP(C497,Tipos!$A$6:$B$30,2,FALSE),""))</f>
        <v/>
      </c>
      <c r="E497" s="7" t="n"/>
      <c r="F497" s="8">
        <f>IF(E497="","",EDATE(E497,12))</f>
        <v/>
      </c>
      <c r="G497" s="9">
        <f>IF(A497="","",IF(F497="","Sin pagar",IF(F497&lt;TODAY(),"Vencido",IF(F497-TODAY()&lt;=30,"Vence pronto","Al día"))))</f>
        <v/>
      </c>
      <c r="H497" s="5" t="n"/>
    </row>
    <row r="498">
      <c r="A498" s="5" t="n"/>
      <c r="B498" s="5" t="n"/>
      <c r="C498" s="5" t="n"/>
      <c r="D498" s="6">
        <f>IF(C498="","",IFERROR(VLOOKUP(C498,Tipos!$A$6:$B$30,2,FALSE),""))</f>
        <v/>
      </c>
      <c r="E498" s="7" t="n"/>
      <c r="F498" s="8">
        <f>IF(E498="","",EDATE(E498,12))</f>
        <v/>
      </c>
      <c r="G498" s="9">
        <f>IF(A498="","",IF(F498="","Sin pagar",IF(F498&lt;TODAY(),"Vencido",IF(F498-TODAY()&lt;=30,"Vence pronto","Al día"))))</f>
        <v/>
      </c>
      <c r="H498" s="5" t="n"/>
    </row>
    <row r="499">
      <c r="A499" s="5" t="n"/>
      <c r="B499" s="5" t="n"/>
      <c r="C499" s="5" t="n"/>
      <c r="D499" s="6">
        <f>IF(C499="","",IFERROR(VLOOKUP(C499,Tipos!$A$6:$B$30,2,FALSE),""))</f>
        <v/>
      </c>
      <c r="E499" s="7" t="n"/>
      <c r="F499" s="8">
        <f>IF(E499="","",EDATE(E499,12))</f>
        <v/>
      </c>
      <c r="G499" s="9">
        <f>IF(A499="","",IF(F499="","Sin pagar",IF(F499&lt;TODAY(),"Vencido",IF(F499-TODAY()&lt;=30,"Vence pronto","Al día"))))</f>
        <v/>
      </c>
      <c r="H499" s="5" t="n"/>
    </row>
    <row r="500">
      <c r="A500" s="5" t="n"/>
      <c r="B500" s="5" t="n"/>
      <c r="C500" s="5" t="n"/>
      <c r="D500" s="6">
        <f>IF(C500="","",IFERROR(VLOOKUP(C500,Tipos!$A$6:$B$30,2,FALSE),""))</f>
        <v/>
      </c>
      <c r="E500" s="7" t="n"/>
      <c r="F500" s="8">
        <f>IF(E500="","",EDATE(E500,12))</f>
        <v/>
      </c>
      <c r="G500" s="9">
        <f>IF(A500="","",IF(F500="","Sin pagar",IF(F500&lt;TODAY(),"Vencido",IF(F500-TODAY()&lt;=30,"Vence pronto","Al día"))))</f>
        <v/>
      </c>
      <c r="H500" s="5" t="n"/>
    </row>
    <row r="501">
      <c r="A501" s="5" t="n"/>
      <c r="B501" s="5" t="n"/>
      <c r="C501" s="5" t="n"/>
      <c r="D501" s="6">
        <f>IF(C501="","",IFERROR(VLOOKUP(C501,Tipos!$A$6:$B$30,2,FALSE),""))</f>
        <v/>
      </c>
      <c r="E501" s="7" t="n"/>
      <c r="F501" s="8">
        <f>IF(E501="","",EDATE(E501,12))</f>
        <v/>
      </c>
      <c r="G501" s="9">
        <f>IF(A501="","",IF(F501="","Sin pagar",IF(F501&lt;TODAY(),"Vencido",IF(F501-TODAY()&lt;=30,"Vence pronto","Al día"))))</f>
        <v/>
      </c>
      <c r="H501" s="5" t="n"/>
    </row>
    <row r="502">
      <c r="A502" s="5" t="n"/>
      <c r="B502" s="5" t="n"/>
      <c r="C502" s="5" t="n"/>
      <c r="D502" s="6">
        <f>IF(C502="","",IFERROR(VLOOKUP(C502,Tipos!$A$6:$B$30,2,FALSE),""))</f>
        <v/>
      </c>
      <c r="E502" s="7" t="n"/>
      <c r="F502" s="8">
        <f>IF(E502="","",EDATE(E502,12))</f>
        <v/>
      </c>
      <c r="G502" s="9">
        <f>IF(A502="","",IF(F502="","Sin pagar",IF(F502&lt;TODAY(),"Vencido",IF(F502-TODAY()&lt;=30,"Vence pronto","Al día"))))</f>
        <v/>
      </c>
      <c r="H502" s="5" t="n"/>
    </row>
    <row r="503">
      <c r="A503" s="5" t="n"/>
      <c r="B503" s="5" t="n"/>
      <c r="C503" s="5" t="n"/>
      <c r="D503" s="6">
        <f>IF(C503="","",IFERROR(VLOOKUP(C503,Tipos!$A$6:$B$30,2,FALSE),""))</f>
        <v/>
      </c>
      <c r="E503" s="7" t="n"/>
      <c r="F503" s="8">
        <f>IF(E503="","",EDATE(E503,12))</f>
        <v/>
      </c>
      <c r="G503" s="9">
        <f>IF(A503="","",IF(F503="","Sin pagar",IF(F503&lt;TODAY(),"Vencido",IF(F503-TODAY()&lt;=30,"Vence pronto","Al día"))))</f>
        <v/>
      </c>
      <c r="H503" s="5" t="n"/>
    </row>
    <row r="504">
      <c r="A504" s="5" t="n"/>
      <c r="B504" s="5" t="n"/>
      <c r="C504" s="5" t="n"/>
      <c r="D504" s="6">
        <f>IF(C504="","",IFERROR(VLOOKUP(C504,Tipos!$A$6:$B$30,2,FALSE),""))</f>
        <v/>
      </c>
      <c r="E504" s="7" t="n"/>
      <c r="F504" s="8">
        <f>IF(E504="","",EDATE(E504,12))</f>
        <v/>
      </c>
      <c r="G504" s="9">
        <f>IF(A504="","",IF(F504="","Sin pagar",IF(F504&lt;TODAY(),"Vencido",IF(F504-TODAY()&lt;=30,"Vence pronto","Al día"))))</f>
        <v/>
      </c>
      <c r="H504" s="5" t="n"/>
    </row>
    <row r="505">
      <c r="A505" s="5" t="n"/>
      <c r="B505" s="5" t="n"/>
      <c r="C505" s="5" t="n"/>
      <c r="D505" s="6">
        <f>IF(C505="","",IFERROR(VLOOKUP(C505,Tipos!$A$6:$B$30,2,FALSE),""))</f>
        <v/>
      </c>
      <c r="E505" s="7" t="n"/>
      <c r="F505" s="8">
        <f>IF(E505="","",EDATE(E505,12))</f>
        <v/>
      </c>
      <c r="G505" s="9">
        <f>IF(A505="","",IF(F505="","Sin pagar",IF(F505&lt;TODAY(),"Vencido",IF(F505-TODAY()&lt;=30,"Vence pronto","Al día"))))</f>
        <v/>
      </c>
      <c r="H505" s="5" t="n"/>
    </row>
    <row r="507">
      <c r="A507" s="10" t="inlineStr">
        <is>
          <t>¿Lleva las cuotas de un club? Vea cómo puede ayudarle renuzy en renuzy.com</t>
        </is>
      </c>
    </row>
  </sheetData>
  <autoFilter ref="A5:H505"/>
  <conditionalFormatting sqref="G6:G505">
    <cfRule type="cellIs" priority="1" operator="equal" dxfId="0">
      <formula>"Al día"</formula>
    </cfRule>
    <cfRule type="cellIs" priority="2" operator="equal" dxfId="1">
      <formula>"Vence pronto"</formula>
    </cfRule>
    <cfRule type="cellIs" priority="3" operator="equal" dxfId="2">
      <formula>"Vencido"</formula>
    </cfRule>
    <cfRule type="cellIs" priority="4" operator="equal" dxfId="3">
      <formula>"Sin pagar"</formula>
    </cfRule>
  </conditionalFormatting>
  <dataValidations count="1">
    <dataValidation sqref="C6:C505" showDropDown="0" showInputMessage="0" showErrorMessage="0" allowBlank="1" type="list">
      <formula1>=Tipos!$A$6:$A$30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A507" r:id="rId2"/>
  </hyperlinks>
  <pageMargins left="0.75" right="0.75" top="1" bottom="1" header="0.5" footer="0.5"/>
  <pageSetup orientation="landscape" fitToHeight="0" fitToWidth="1"/>
  <headerFooter>
    <oddHeader/>
    <oddFooter>&amp;L&amp;8 Hecho por renuzy, cuotas sin complicaciones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B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 ht="30" customHeight="1"/>
    <row r="2" ht="24" customHeight="1">
      <c r="A2" s="1" t="inlineStr">
        <is>
          <t>Control de cuotas del club: tipos de membresía</t>
        </is>
      </c>
    </row>
    <row r="3">
      <c r="A3" s="2" t="inlineStr">
        <is>
          <t>Hecho por renuzy, cuotas sin complicaciones  ·  renuzy.com</t>
        </is>
      </c>
    </row>
    <row r="4">
      <c r="A4" s="3" t="inlineStr">
        <is>
          <t>Sus tipos de membresía y cuánto cuesta cada uno al año. La pestaña Socios los busca aquí.</t>
        </is>
      </c>
    </row>
    <row r="5" ht="22" customHeight="1">
      <c r="A5" s="4" t="inlineStr">
        <is>
          <t>Tipo de membresía</t>
        </is>
      </c>
      <c r="B5" s="4" t="inlineStr">
        <is>
          <t>Cuota anual</t>
        </is>
      </c>
    </row>
    <row r="6">
      <c r="A6" s="5" t="inlineStr">
        <is>
          <t>Individual</t>
        </is>
      </c>
      <c r="B6" s="11" t="n">
        <v>40</v>
      </c>
    </row>
    <row r="7">
      <c r="A7" s="5" t="inlineStr">
        <is>
          <t>Familiar</t>
        </is>
      </c>
      <c r="B7" s="11" t="n">
        <v>60</v>
      </c>
    </row>
    <row r="8">
      <c r="A8" s="5" t="inlineStr">
        <is>
          <t>Estudiante</t>
        </is>
      </c>
      <c r="B8" s="11" t="n">
        <v>20</v>
      </c>
    </row>
    <row r="9">
      <c r="A9" s="5" t="inlineStr">
        <is>
          <t>Adulto mayor</t>
        </is>
      </c>
      <c r="B9" s="11" t="n">
        <v>30</v>
      </c>
    </row>
    <row r="10">
      <c r="A10" s="5" t="inlineStr">
        <is>
          <t>Vitalicio</t>
        </is>
      </c>
      <c r="B10" s="11" t="n">
        <v>0</v>
      </c>
    </row>
    <row r="11">
      <c r="A11" s="5" t="n"/>
      <c r="B11" s="11" t="n"/>
    </row>
    <row r="12">
      <c r="A12" s="5" t="n"/>
      <c r="B12" s="11" t="n"/>
    </row>
    <row r="13">
      <c r="A13" s="5" t="n"/>
      <c r="B13" s="11" t="n"/>
    </row>
    <row r="14">
      <c r="A14" s="5" t="n"/>
      <c r="B14" s="11" t="n"/>
    </row>
    <row r="15">
      <c r="A15" s="5" t="n"/>
      <c r="B15" s="11" t="n"/>
    </row>
    <row r="16">
      <c r="A16" s="5" t="n"/>
      <c r="B16" s="11" t="n"/>
    </row>
    <row r="17">
      <c r="A17" s="5" t="n"/>
      <c r="B17" s="11" t="n"/>
    </row>
    <row r="18">
      <c r="A18" s="5" t="n"/>
      <c r="B18" s="11" t="n"/>
    </row>
    <row r="19">
      <c r="A19" s="5" t="n"/>
      <c r="B19" s="11" t="n"/>
    </row>
    <row r="20">
      <c r="A20" s="5" t="n"/>
      <c r="B20" s="11" t="n"/>
    </row>
    <row r="21">
      <c r="A21" s="5" t="n"/>
      <c r="B21" s="11" t="n"/>
    </row>
    <row r="22">
      <c r="A22" s="5" t="n"/>
      <c r="B22" s="11" t="n"/>
    </row>
    <row r="23">
      <c r="A23" s="5" t="n"/>
      <c r="B23" s="11" t="n"/>
    </row>
    <row r="24">
      <c r="A24" s="5" t="n"/>
      <c r="B24" s="11" t="n"/>
    </row>
    <row r="25">
      <c r="A25" s="5" t="n"/>
      <c r="B25" s="11" t="n"/>
    </row>
    <row r="26">
      <c r="A26" s="5" t="n"/>
      <c r="B26" s="11" t="n"/>
    </row>
    <row r="27">
      <c r="A27" s="5" t="n"/>
      <c r="B27" s="11" t="n"/>
    </row>
    <row r="28">
      <c r="A28" s="5" t="n"/>
      <c r="B28" s="11" t="n"/>
    </row>
    <row r="29">
      <c r="A29" s="5" t="n"/>
      <c r="B29" s="11" t="n"/>
    </row>
    <row r="30">
      <c r="A30" s="5" t="n"/>
      <c r="B30" s="11" t="n"/>
    </row>
    <row r="33">
      <c r="A33" s="10" t="inlineStr">
        <is>
          <t>¿Lleva las cuotas de un club? Vea cómo puede ayudarle renuzy en renuzy.com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33" r:id="rId2"/>
  </hyperlinks>
  <pageMargins left="0.75" right="0.75" top="1" bottom="1" header="0.5" footer="0.5"/>
  <pageSetup orientation="landscape" fitToHeight="0" fitToWidth="1"/>
  <headerFooter>
    <oddHeader/>
    <oddFooter>&amp;L&amp;8 Hecho por renuzy, cuotas sin complicaciones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B2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 ht="30" customHeight="1"/>
    <row r="2" ht="24" customHeight="1">
      <c r="A2" s="1" t="inlineStr">
        <is>
          <t>Control de cuotas del club: resumen</t>
        </is>
      </c>
    </row>
    <row r="3">
      <c r="A3" s="2" t="inlineStr">
        <is>
          <t>Hecho por renuzy, cuotas sin complicaciones  ·  renuzy.com</t>
        </is>
      </c>
    </row>
    <row r="5">
      <c r="A5" s="12" t="inlineStr">
        <is>
          <t>Socios en la lista</t>
        </is>
      </c>
      <c r="B5" s="13">
        <f>COUNTA(Socios!A6:A505)</f>
        <v/>
      </c>
    </row>
    <row r="6">
      <c r="A6" s="12" t="inlineStr">
        <is>
          <t>Al día</t>
        </is>
      </c>
      <c r="B6" s="13">
        <f>COUNTIF(Socios!G6:G505,"Al día")</f>
        <v/>
      </c>
    </row>
    <row r="7">
      <c r="A7" s="12" t="inlineStr">
        <is>
          <t>Vence pronto (en 30 días)</t>
        </is>
      </c>
      <c r="B7" s="13">
        <f>COUNTIF(Socios!G6:G505,"Vence pronto")</f>
        <v/>
      </c>
    </row>
    <row r="8">
      <c r="A8" s="12" t="inlineStr">
        <is>
          <t>Vencido</t>
        </is>
      </c>
      <c r="B8" s="13">
        <f>COUNTIF(Socios!G6:G505,"Vencido")</f>
        <v/>
      </c>
    </row>
    <row r="9">
      <c r="A9" s="12" t="inlineStr">
        <is>
          <t>Sin pagar</t>
        </is>
      </c>
      <c r="B9" s="13">
        <f>COUNTIF(Socios!G6:G505,"Sin pagar")</f>
        <v/>
      </c>
    </row>
    <row r="11">
      <c r="A11" s="12" t="inlineStr">
        <is>
          <t>Cuotas cobradas este año calendario</t>
        </is>
      </c>
      <c r="B11" s="14">
        <f>SUMIFS(Socios!D6:D505,Socios!E6:E505,"&gt;="&amp;DATE(YEAR(TODAY()),1,1),Socios!E6:E505,"&lt;="&amp;DATE(YEAR(TODAY()),12,31))</f>
        <v/>
      </c>
    </row>
    <row r="12">
      <c r="A12" s="12" t="inlineStr">
        <is>
          <t>Cuotas por cobrar (por vencer, vencidas, sin pagar)</t>
        </is>
      </c>
      <c r="B12" s="14">
        <f>SUMIFS(Socios!D6:D505,Socios!G6:G505,"Vence pronto")+SUMIFS(Socios!D6:D505,Socios!G6:G505,"Vencido")+SUMIFS(Socios!D6:D505,Socios!G6:G505,"Sin pagar")</f>
        <v/>
      </c>
    </row>
    <row r="15" ht="22" customHeight="1">
      <c r="A15" s="4" t="inlineStr">
        <is>
          <t>Socios por tipo</t>
        </is>
      </c>
      <c r="B15" s="4" t="inlineStr">
        <is>
          <t>Socios</t>
        </is>
      </c>
    </row>
    <row r="16">
      <c r="A16" s="9">
        <f>IF(Tipos!A6="","",Tipos!A6)</f>
        <v/>
      </c>
      <c r="B16" s="15">
        <f>IF(A16="","",COUNTIF(Socios!C6:C505,A16))</f>
        <v/>
      </c>
    </row>
    <row r="17">
      <c r="A17" s="9">
        <f>IF(Tipos!A7="","",Tipos!A7)</f>
        <v/>
      </c>
      <c r="B17" s="15">
        <f>IF(A17="","",COUNTIF(Socios!C6:C505,A17))</f>
        <v/>
      </c>
    </row>
    <row r="18">
      <c r="A18" s="9">
        <f>IF(Tipos!A8="","",Tipos!A8)</f>
        <v/>
      </c>
      <c r="B18" s="15">
        <f>IF(A18="","",COUNTIF(Socios!C6:C505,A18))</f>
        <v/>
      </c>
    </row>
    <row r="19">
      <c r="A19" s="9">
        <f>IF(Tipos!A9="","",Tipos!A9)</f>
        <v/>
      </c>
      <c r="B19" s="15">
        <f>IF(A19="","",COUNTIF(Socios!C6:C505,A19))</f>
        <v/>
      </c>
    </row>
    <row r="20">
      <c r="A20" s="9">
        <f>IF(Tipos!A10="","",Tipos!A10)</f>
        <v/>
      </c>
      <c r="B20" s="15">
        <f>IF(A20="","",COUNTIF(Socios!C6:C505,A20))</f>
        <v/>
      </c>
    </row>
    <row r="21">
      <c r="A21" s="9">
        <f>IF(Tipos!A11="","",Tipos!A11)</f>
        <v/>
      </c>
      <c r="B21" s="15">
        <f>IF(A21="","",COUNTIF(Socios!C6:C505,A21))</f>
        <v/>
      </c>
    </row>
    <row r="22">
      <c r="A22" s="9">
        <f>IF(Tipos!A12="","",Tipos!A12)</f>
        <v/>
      </c>
      <c r="B22" s="15">
        <f>IF(A22="","",COUNTIF(Socios!C6:C505,A22))</f>
        <v/>
      </c>
    </row>
    <row r="23">
      <c r="A23" s="9">
        <f>IF(Tipos!A13="","",Tipos!A13)</f>
        <v/>
      </c>
      <c r="B23" s="15">
        <f>IF(A23="","",COUNTIF(Socios!C6:C505,A23))</f>
        <v/>
      </c>
    </row>
    <row r="24">
      <c r="A24" s="9">
        <f>IF(Tipos!A14="","",Tipos!A14)</f>
        <v/>
      </c>
      <c r="B24" s="15">
        <f>IF(A24="","",COUNTIF(Socios!C6:C505,A24))</f>
        <v/>
      </c>
    </row>
    <row r="25">
      <c r="A25" s="9">
        <f>IF(Tipos!A15="","",Tipos!A15)</f>
        <v/>
      </c>
      <c r="B25" s="15">
        <f>IF(A25="","",COUNTIF(Socios!C6:C505,A25))</f>
        <v/>
      </c>
    </row>
    <row r="28">
      <c r="A28" s="10" t="inlineStr">
        <is>
          <t>¿Lleva las cuotas de un club? Vea cómo puede ayudarle renuzy en renuzy.com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28" r:id="rId2"/>
  </hyperlinks>
  <pageMargins left="0.75" right="0.75" top="1" bottom="1" header="0.5" footer="0.5"/>
  <pageSetup orientation="landscape" fitToHeight="0" fitToWidth="1"/>
  <headerFooter>
    <oddHeader/>
    <oddFooter>&amp;L&amp;8 Hecho por renuzy, cuotas sin complicaciones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Control de cuotas del club</dc:title>
  <dcterms:created xmlns:dcterms="http://purl.org/dc/terms/" xmlns:xsi="http://www.w3.org/2001/XMLSchema-instance" xsi:type="dcterms:W3CDTF">2026-10-18T15:44:39Z</dcterms:created>
  <dcterms:modified xmlns:dcterms="http://purl.org/dc/terms/" xmlns:xsi="http://www.w3.org/2001/XMLSchema-instance" xsi:type="dcterms:W3CDTF">2026-10-18T15:44:40Z</dcterms:modified>
</cp:coreProperties>
</file>